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6" windowHeight="7188"/>
  </bookViews>
  <sheets>
    <sheet name="лист1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7" l="1"/>
  <c r="G9" i="7"/>
  <c r="G20" i="7"/>
  <c r="G19" i="7" l="1"/>
  <c r="G18" i="7"/>
  <c r="G17" i="7"/>
  <c r="G16" i="7"/>
  <c r="G15" i="7"/>
  <c r="G14" i="7"/>
  <c r="G13" i="7"/>
  <c r="G11" i="7"/>
  <c r="G10" i="7"/>
</calcChain>
</file>

<file path=xl/sharedStrings.xml><?xml version="1.0" encoding="utf-8"?>
<sst xmlns="http://schemas.openxmlformats.org/spreadsheetml/2006/main" count="32" uniqueCount="30">
  <si>
    <t>Тип ролика</t>
  </si>
  <si>
    <t>Дата создания сметы</t>
  </si>
  <si>
    <t>количество</t>
  </si>
  <si>
    <t>за единицу</t>
  </si>
  <si>
    <t>Production</t>
  </si>
  <si>
    <t>Количество роликов</t>
  </si>
  <si>
    <t>Post-production</t>
  </si>
  <si>
    <t>сайт</t>
  </si>
  <si>
    <t>почта</t>
  </si>
  <si>
    <t xml:space="preserve">     megapolis-video.ru</t>
  </si>
  <si>
    <t xml:space="preserve">     info@megapolis-video.ru</t>
  </si>
  <si>
    <t>Аккаунтинг проекта</t>
  </si>
  <si>
    <t>Хронометраж</t>
  </si>
  <si>
    <t xml:space="preserve">г.Владивосток, ул.Русская, 65, к. 10 </t>
  </si>
  <si>
    <t xml:space="preserve">8 (423) 274-62-70      </t>
  </si>
  <si>
    <t xml:space="preserve">8 (924) 128-01-50      </t>
  </si>
  <si>
    <t>Продюсер проекта</t>
  </si>
  <si>
    <t>VIDEOPRODUCTION</t>
  </si>
  <si>
    <t>ИТОГО VIDEOPRODUCTION</t>
  </si>
  <si>
    <t>Графика 2D (до 10 минут)</t>
  </si>
  <si>
    <t>Анимация 2D (до 10 минут)</t>
  </si>
  <si>
    <t>Дизайнер ( отрисовка слайда агломерации)</t>
  </si>
  <si>
    <t>Режиссер (ТЗ на запись диктора, курирует запись)</t>
  </si>
  <si>
    <t>Гонорар диктора (записываем весь текст полностью)</t>
  </si>
  <si>
    <t>Саунд дизайн, общее звуковое сведение</t>
  </si>
  <si>
    <t>работаем с исходником</t>
  </si>
  <si>
    <t>Субтитры (графика/распределение текста )</t>
  </si>
  <si>
    <t>информационный/графика/анимация</t>
  </si>
  <si>
    <t>Название</t>
  </si>
  <si>
    <t>Трансграничная агломерация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</si>
</sst>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0" fillId="4" borderId="0" xfId="0" applyFill="1" applyAlignment="1"/>
    <xf numFmtId="0" fontId="1" fillId="3" borderId="1" xfId="0" applyFont="1" applyFill="1" applyBorder="1" applyAlignment="1">
      <alignment horizontal="center"/>
    </xf>
    <xf numFmtId="0" fontId="0" fillId="2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 vertical="center" textRotation="90"/>
    </xf>
    <xf numFmtId="14" fontId="0" fillId="4" borderId="1" xfId="0" applyNumberFormat="1" applyFill="1" applyBorder="1" applyAlignment="1">
      <alignment horizontal="center"/>
    </xf>
    <xf numFmtId="164" fontId="0" fillId="4" borderId="0" xfId="0" applyNumberFormat="1" applyFill="1"/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right"/>
    </xf>
    <xf numFmtId="0" fontId="8" fillId="4" borderId="0" xfId="0" applyFont="1" applyFill="1"/>
    <xf numFmtId="0" fontId="8" fillId="4" borderId="0" xfId="3" applyFont="1" applyFill="1"/>
    <xf numFmtId="0" fontId="6" fillId="4" borderId="0" xfId="0" applyFont="1" applyFill="1" applyAlignmen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/>
    <xf numFmtId="20" fontId="0" fillId="4" borderId="1" xfId="0" applyNumberForma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10" fillId="3" borderId="2" xfId="0" applyFont="1" applyFill="1" applyBorder="1" applyAlignment="1">
      <alignment horizontal="center" vertical="center" textRotation="90"/>
    </xf>
    <xf numFmtId="0" fontId="5" fillId="3" borderId="4" xfId="0" applyFont="1" applyFill="1" applyBorder="1" applyAlignment="1">
      <alignment horizontal="center" vertical="center" textRotation="90"/>
    </xf>
    <xf numFmtId="0" fontId="10" fillId="3" borderId="1" xfId="0" applyFont="1" applyFill="1" applyBorder="1" applyAlignment="1">
      <alignment horizontal="center" vertical="center" textRotation="90"/>
    </xf>
    <xf numFmtId="164" fontId="1" fillId="3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right" vertical="center"/>
    </xf>
    <xf numFmtId="0" fontId="11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10" fillId="3" borderId="1" xfId="0" applyFont="1" applyFill="1" applyBorder="1" applyAlignment="1">
      <alignment horizontal="center" vertical="center" textRotation="90"/>
    </xf>
    <xf numFmtId="0" fontId="5" fillId="3" borderId="4" xfId="0" applyFont="1" applyFill="1" applyBorder="1" applyAlignment="1">
      <alignment horizontal="center" vertical="center" textRotation="90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312421</xdr:colOff>
      <xdr:row>0</xdr:row>
      <xdr:rowOff>123824</xdr:rowOff>
    </xdr:from>
    <xdr:to>
      <xdr:col>3</xdr:col>
      <xdr:colOff>1635761</xdr:colOff>
      <xdr:row>6</xdr:row>
      <xdr:rowOff>82338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62FDB395-C2EE-2F47-9B41-0CF7CB783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421" y="123824"/>
          <a:ext cx="2339340" cy="11015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megapolis-vide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4"/>
  <sheetViews>
    <sheetView tabSelected="1" topLeftCell="A6" zoomScale="120" zoomScaleNormal="120" workbookViewId="0">
      <selection activeCell="I6" sqref="I6"/>
    </sheetView>
  </sheetViews>
  <sheetFormatPr defaultColWidth="8.88671875" defaultRowHeight="14.4" x14ac:dyDescent="0.3"/>
  <cols>
    <col min="1" max="1" width="5.44140625" style="5" customWidth="1"/>
    <col min="2" max="2" width="1.44140625" style="5" customWidth="1"/>
    <col min="3" max="3" width="6.33203125" style="6" customWidth="1"/>
    <col min="4" max="4" width="51.44140625" style="5" customWidth="1"/>
    <col min="5" max="5" width="11" style="5" bestFit="1" customWidth="1"/>
    <col min="6" max="6" width="10.88671875" style="5" bestFit="1" customWidth="1"/>
    <col min="7" max="7" width="28" style="5" customWidth="1"/>
    <col min="8" max="8" width="8.88671875" style="5"/>
    <col min="9" max="9" width="11.33203125" style="5" bestFit="1" customWidth="1"/>
    <col min="10" max="16384" width="8.88671875" style="5"/>
  </cols>
  <sheetData>
    <row r="2" spans="2:8" x14ac:dyDescent="0.3">
      <c r="E2" s="35" t="s">
        <v>0</v>
      </c>
      <c r="F2" s="36"/>
      <c r="G2" s="26" t="s">
        <v>27</v>
      </c>
    </row>
    <row r="3" spans="2:8" x14ac:dyDescent="0.3">
      <c r="E3" s="35" t="s">
        <v>28</v>
      </c>
      <c r="F3" s="36"/>
      <c r="G3" s="26" t="s">
        <v>29</v>
      </c>
    </row>
    <row r="4" spans="2:8" x14ac:dyDescent="0.3">
      <c r="E4" s="35" t="s">
        <v>5</v>
      </c>
      <c r="F4" s="36"/>
      <c r="G4" s="4">
        <v>1</v>
      </c>
    </row>
    <row r="5" spans="2:8" x14ac:dyDescent="0.3">
      <c r="E5" s="35" t="s">
        <v>12</v>
      </c>
      <c r="F5" s="36"/>
      <c r="G5" s="17">
        <v>0.20138888888888887</v>
      </c>
    </row>
    <row r="6" spans="2:8" x14ac:dyDescent="0.3">
      <c r="E6" s="35" t="s">
        <v>1</v>
      </c>
      <c r="F6" s="36"/>
      <c r="G6" s="7">
        <v>45082</v>
      </c>
    </row>
    <row r="8" spans="2:8" ht="15" x14ac:dyDescent="0.25">
      <c r="B8" s="29" t="s">
        <v>17</v>
      </c>
      <c r="C8" s="30"/>
      <c r="D8" s="30"/>
      <c r="E8" s="30"/>
      <c r="F8" s="30"/>
      <c r="G8" s="31"/>
    </row>
    <row r="9" spans="2:8" x14ac:dyDescent="0.3">
      <c r="B9" s="3"/>
      <c r="C9" s="27" t="s">
        <v>4</v>
      </c>
      <c r="D9" s="27"/>
      <c r="E9" s="2" t="s">
        <v>2</v>
      </c>
      <c r="F9" s="2" t="s">
        <v>3</v>
      </c>
      <c r="G9" s="24">
        <f>SUM(G10:G11)</f>
        <v>34100</v>
      </c>
    </row>
    <row r="10" spans="2:8" x14ac:dyDescent="0.3">
      <c r="B10" s="3"/>
      <c r="C10" s="37"/>
      <c r="D10" s="14" t="s">
        <v>16</v>
      </c>
      <c r="E10" s="15">
        <v>20</v>
      </c>
      <c r="F10" s="16">
        <v>1530</v>
      </c>
      <c r="G10" s="16">
        <f t="shared" ref="G10:G11" si="0">F10*E10</f>
        <v>30600</v>
      </c>
    </row>
    <row r="11" spans="2:8" x14ac:dyDescent="0.3">
      <c r="B11" s="3"/>
      <c r="C11" s="37"/>
      <c r="D11" s="14" t="s">
        <v>11</v>
      </c>
      <c r="E11" s="15">
        <v>1</v>
      </c>
      <c r="F11" s="16">
        <v>3500</v>
      </c>
      <c r="G11" s="16">
        <f t="shared" si="0"/>
        <v>3500</v>
      </c>
    </row>
    <row r="12" spans="2:8" x14ac:dyDescent="0.3">
      <c r="B12" s="3"/>
      <c r="C12" s="27" t="s">
        <v>6</v>
      </c>
      <c r="D12" s="27"/>
      <c r="E12" s="2" t="s">
        <v>2</v>
      </c>
      <c r="F12" s="2" t="s">
        <v>3</v>
      </c>
      <c r="G12" s="24">
        <f>SUM(G13:G19)</f>
        <v>84411</v>
      </c>
    </row>
    <row r="13" spans="2:8" ht="14.4" customHeight="1" x14ac:dyDescent="0.3">
      <c r="B13" s="3"/>
      <c r="C13" s="38"/>
      <c r="D13" s="14" t="s">
        <v>22</v>
      </c>
      <c r="E13" s="15">
        <v>3</v>
      </c>
      <c r="F13" s="16">
        <v>2091</v>
      </c>
      <c r="G13" s="16">
        <f>E13*F13</f>
        <v>6273</v>
      </c>
    </row>
    <row r="14" spans="2:8" ht="14.4" customHeight="1" x14ac:dyDescent="0.3">
      <c r="B14" s="3"/>
      <c r="C14" s="28"/>
      <c r="D14" s="5" t="s">
        <v>19</v>
      </c>
      <c r="E14" s="4">
        <v>16</v>
      </c>
      <c r="F14" s="16">
        <v>1307</v>
      </c>
      <c r="G14" s="16">
        <f>E14*F14</f>
        <v>20912</v>
      </c>
    </row>
    <row r="15" spans="2:8" x14ac:dyDescent="0.3">
      <c r="B15" s="3"/>
      <c r="C15" s="28"/>
      <c r="D15" s="14" t="s">
        <v>20</v>
      </c>
      <c r="E15" s="15">
        <v>14</v>
      </c>
      <c r="F15" s="16">
        <v>1359</v>
      </c>
      <c r="G15" s="16">
        <f>F15*E15</f>
        <v>19026</v>
      </c>
    </row>
    <row r="16" spans="2:8" x14ac:dyDescent="0.3">
      <c r="B16" s="3"/>
      <c r="C16" s="22"/>
      <c r="D16" s="14" t="s">
        <v>21</v>
      </c>
      <c r="E16" s="15">
        <v>1</v>
      </c>
      <c r="F16" s="16">
        <v>0</v>
      </c>
      <c r="G16" s="16">
        <f>E16*F16</f>
        <v>0</v>
      </c>
      <c r="H16" s="5" t="s">
        <v>25</v>
      </c>
    </row>
    <row r="17" spans="2:7" x14ac:dyDescent="0.3">
      <c r="B17" s="3"/>
      <c r="C17" s="23"/>
      <c r="D17" s="18" t="s">
        <v>23</v>
      </c>
      <c r="E17" s="19">
        <v>1</v>
      </c>
      <c r="F17" s="20">
        <v>28000</v>
      </c>
      <c r="G17" s="20">
        <f t="shared" ref="G17:G19" si="1">E17*F17</f>
        <v>28000</v>
      </c>
    </row>
    <row r="18" spans="2:7" x14ac:dyDescent="0.3">
      <c r="B18" s="3"/>
      <c r="C18" s="21"/>
      <c r="D18" s="18" t="s">
        <v>24</v>
      </c>
      <c r="E18" s="19">
        <v>1</v>
      </c>
      <c r="F18" s="20">
        <v>5000</v>
      </c>
      <c r="G18" s="20">
        <f t="shared" si="1"/>
        <v>5000</v>
      </c>
    </row>
    <row r="19" spans="2:7" x14ac:dyDescent="0.3">
      <c r="B19" s="3"/>
      <c r="C19" s="21"/>
      <c r="D19" s="18" t="s">
        <v>26</v>
      </c>
      <c r="E19" s="19">
        <v>4</v>
      </c>
      <c r="F19" s="20">
        <v>1300</v>
      </c>
      <c r="G19" s="20">
        <f t="shared" si="1"/>
        <v>5200</v>
      </c>
    </row>
    <row r="20" spans="2:7" ht="15.6" x14ac:dyDescent="0.3">
      <c r="B20" s="3"/>
      <c r="C20" s="32" t="s">
        <v>18</v>
      </c>
      <c r="D20" s="33"/>
      <c r="E20" s="33"/>
      <c r="F20" s="34"/>
      <c r="G20" s="25">
        <f>SUM(G9+G12)</f>
        <v>118511</v>
      </c>
    </row>
    <row r="21" spans="2:7" x14ac:dyDescent="0.3">
      <c r="E21" s="9"/>
      <c r="F21" s="8"/>
    </row>
    <row r="22" spans="2:7" x14ac:dyDescent="0.3">
      <c r="B22" s="1" t="s">
        <v>13</v>
      </c>
      <c r="C22" s="1"/>
      <c r="F22" s="10" t="s">
        <v>7</v>
      </c>
      <c r="G22" s="11" t="s">
        <v>9</v>
      </c>
    </row>
    <row r="23" spans="2:7" x14ac:dyDescent="0.3">
      <c r="B23" s="13" t="s">
        <v>14</v>
      </c>
      <c r="C23" s="13"/>
      <c r="F23" s="10" t="s">
        <v>8</v>
      </c>
      <c r="G23" s="12" t="s">
        <v>10</v>
      </c>
    </row>
    <row r="24" spans="2:7" x14ac:dyDescent="0.3">
      <c r="B24" s="1" t="s">
        <v>15</v>
      </c>
      <c r="C24" s="1"/>
    </row>
  </sheetData>
  <mergeCells count="11">
    <mergeCell ref="C9:D9"/>
    <mergeCell ref="C10:C11"/>
    <mergeCell ref="C12:D12"/>
    <mergeCell ref="C13:C15"/>
    <mergeCell ref="C20:F20"/>
    <mergeCell ref="B8:G8"/>
    <mergeCell ref="E2:F2"/>
    <mergeCell ref="E3:F3"/>
    <mergeCell ref="E4:F4"/>
    <mergeCell ref="E5:F5"/>
    <mergeCell ref="E6:F6"/>
  </mergeCells>
  <hyperlinks>
    <hyperlink ref="G23" r:id="rId1" display="info@megapolis-video.ru"/>
  </hyperlinks>
  <pageMargins left="0.23622047244094491" right="0.23622047244094491" top="0.35433070866141736" bottom="0.35433070866141736" header="0.31496062992125984" footer="0.31496062992125984"/>
  <pageSetup paperSize="9" scale="62" orientation="portrait" horizontalDpi="300" verticalDpi="3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Megapolis manager1</dc:creator>
  <cp:lastModifiedBy>Баженова Александра Александровна</cp:lastModifiedBy>
  <cp:lastPrinted>2019-09-09T08:07:07Z</cp:lastPrinted>
  <dcterms:created xsi:type="dcterms:W3CDTF">2019-09-05T04:45:05Z</dcterms:created>
  <dcterms:modified xsi:type="dcterms:W3CDTF">2023-06-06T04:00:46Z</dcterms:modified>
</cp:coreProperties>
</file>