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4545" windowWidth="14805" windowHeight="3570" tabRatio="535"/>
  </bookViews>
  <sheets>
    <sheet name="2020 год" sheetId="13" r:id="rId1"/>
  </sheets>
  <definedNames>
    <definedName name="_xlnm.Print_Titles" localSheetId="0">'2020 год'!$7:$7</definedName>
  </definedNames>
  <calcPr calcId="145621"/>
</workbook>
</file>

<file path=xl/calcChain.xml><?xml version="1.0" encoding="utf-8"?>
<calcChain xmlns="http://schemas.openxmlformats.org/spreadsheetml/2006/main">
  <c r="C82" i="13" l="1"/>
  <c r="C14" i="13"/>
  <c r="E47" i="13" l="1"/>
  <c r="G79" i="13" l="1"/>
  <c r="I93" i="13" l="1"/>
  <c r="H91" i="13"/>
  <c r="I94" i="13"/>
  <c r="G97" i="13"/>
  <c r="I63" i="13" l="1"/>
  <c r="G63" i="13"/>
  <c r="E63" i="13"/>
  <c r="H15" i="13" l="1"/>
  <c r="H16" i="13"/>
  <c r="H14" i="13"/>
  <c r="F15" i="13"/>
  <c r="F16" i="13"/>
  <c r="F14" i="13"/>
  <c r="D15" i="13"/>
  <c r="D16" i="13"/>
  <c r="D14" i="13"/>
  <c r="C15" i="13"/>
  <c r="C16" i="13"/>
  <c r="H56" i="13"/>
  <c r="H26" i="13" s="1"/>
  <c r="H57" i="13"/>
  <c r="F56" i="13"/>
  <c r="F26" i="13" s="1"/>
  <c r="F57" i="13"/>
  <c r="D56" i="13"/>
  <c r="D26" i="13" s="1"/>
  <c r="D57" i="13"/>
  <c r="C56" i="13"/>
  <c r="C26" i="13" s="1"/>
  <c r="C57" i="13"/>
  <c r="C27" i="13" s="1"/>
  <c r="F27" i="13" l="1"/>
  <c r="G57" i="13"/>
  <c r="H27" i="13"/>
  <c r="I57" i="13"/>
  <c r="D27" i="13"/>
  <c r="E57" i="13"/>
  <c r="J57" i="13"/>
  <c r="J56" i="13"/>
  <c r="I56" i="13"/>
  <c r="G56" i="13"/>
  <c r="E56" i="13"/>
  <c r="J67" i="13"/>
  <c r="I67" i="13"/>
  <c r="G67" i="13"/>
  <c r="E67" i="13"/>
  <c r="J66" i="13" l="1"/>
  <c r="C65" i="13"/>
  <c r="H83" i="13"/>
  <c r="H19" i="13" s="1"/>
  <c r="H84" i="13"/>
  <c r="H82" i="13"/>
  <c r="F83" i="13"/>
  <c r="F19" i="13" s="1"/>
  <c r="F84" i="13"/>
  <c r="F82" i="13"/>
  <c r="D83" i="13"/>
  <c r="D19" i="13" s="1"/>
  <c r="D84" i="13"/>
  <c r="D82" i="13"/>
  <c r="C83" i="13"/>
  <c r="C84" i="13"/>
  <c r="C20" i="13" s="1"/>
  <c r="C19" i="13" l="1"/>
  <c r="J83" i="13"/>
  <c r="C81" i="13"/>
  <c r="E84" i="13"/>
  <c r="D20" i="13"/>
  <c r="J84" i="13"/>
  <c r="E83" i="13"/>
  <c r="G84" i="13"/>
  <c r="G83" i="13"/>
  <c r="I84" i="13"/>
  <c r="I83" i="13"/>
  <c r="J82" i="13"/>
  <c r="F81" i="13"/>
  <c r="F65" i="13" s="1"/>
  <c r="D81" i="13"/>
  <c r="D65" i="13" s="1"/>
  <c r="H81" i="13"/>
  <c r="J81" i="13" l="1"/>
  <c r="G65" i="13"/>
  <c r="E65" i="13"/>
  <c r="G81" i="13"/>
  <c r="E81" i="13"/>
  <c r="I81" i="13"/>
  <c r="J68" i="13" l="1"/>
  <c r="H65" i="13"/>
  <c r="F95" i="13"/>
  <c r="D95" i="13"/>
  <c r="H95" i="13"/>
  <c r="I97" i="13"/>
  <c r="J96" i="13"/>
  <c r="J97" i="13"/>
  <c r="J98" i="13"/>
  <c r="C95" i="13"/>
  <c r="C91" i="13"/>
  <c r="E97" i="13"/>
  <c r="E94" i="13"/>
  <c r="E95" i="13" l="1"/>
  <c r="J65" i="13"/>
  <c r="I65" i="13"/>
  <c r="G95" i="13"/>
  <c r="I95" i="13"/>
  <c r="J95" i="13"/>
  <c r="H34" i="13" l="1"/>
  <c r="E26" i="13" l="1"/>
  <c r="I26" i="13"/>
  <c r="E62" i="13"/>
  <c r="J62" i="13"/>
  <c r="H61" i="13"/>
  <c r="H55" i="13" s="1"/>
  <c r="F61" i="13"/>
  <c r="F55" i="13" s="1"/>
  <c r="D61" i="13"/>
  <c r="C61" i="13"/>
  <c r="C60" i="13" l="1"/>
  <c r="C55" i="13"/>
  <c r="C18" i="13"/>
  <c r="D60" i="13"/>
  <c r="D55" i="13"/>
  <c r="D18" i="13"/>
  <c r="F25" i="13"/>
  <c r="F54" i="13"/>
  <c r="F60" i="13"/>
  <c r="H25" i="13"/>
  <c r="H54" i="13"/>
  <c r="H60" i="13"/>
  <c r="I60" i="13" s="1"/>
  <c r="F18" i="13"/>
  <c r="J63" i="13"/>
  <c r="H18" i="13"/>
  <c r="J61" i="13"/>
  <c r="F20" i="13"/>
  <c r="H20" i="13"/>
  <c r="G62" i="13"/>
  <c r="G60" i="13"/>
  <c r="I62" i="13"/>
  <c r="E60" i="13" l="1"/>
  <c r="C25" i="13"/>
  <c r="J25" i="13" s="1"/>
  <c r="C54" i="13"/>
  <c r="G54" i="13" s="1"/>
  <c r="J55" i="13"/>
  <c r="D25" i="13"/>
  <c r="D54" i="13"/>
  <c r="J60" i="13"/>
  <c r="H24" i="13"/>
  <c r="C17" i="13"/>
  <c r="C9" i="13"/>
  <c r="I91" i="13"/>
  <c r="I54" i="13" l="1"/>
  <c r="J54" i="13"/>
  <c r="E54" i="13"/>
  <c r="J91" i="13"/>
  <c r="G108" i="13"/>
  <c r="E108" i="13"/>
  <c r="I108" i="13" l="1"/>
  <c r="J108" i="13"/>
  <c r="J107" i="13"/>
  <c r="J109" i="13" l="1"/>
  <c r="H106" i="13"/>
  <c r="F106" i="13"/>
  <c r="D106" i="13"/>
  <c r="C106" i="13"/>
  <c r="J94" i="13"/>
  <c r="G94" i="13"/>
  <c r="J93" i="13"/>
  <c r="G93" i="13"/>
  <c r="E93" i="13"/>
  <c r="J92" i="13"/>
  <c r="F91" i="13"/>
  <c r="D91" i="13"/>
  <c r="J79" i="13"/>
  <c r="I79" i="13"/>
  <c r="E79" i="13"/>
  <c r="J78" i="13"/>
  <c r="I78" i="13"/>
  <c r="G78" i="13"/>
  <c r="E78" i="13"/>
  <c r="J77" i="13"/>
  <c r="H76" i="13"/>
  <c r="F76" i="13"/>
  <c r="D76" i="13"/>
  <c r="C76" i="13"/>
  <c r="J47" i="13"/>
  <c r="I47" i="13"/>
  <c r="G47" i="13"/>
  <c r="J46" i="13"/>
  <c r="I46" i="13"/>
  <c r="G46" i="13"/>
  <c r="E46" i="13"/>
  <c r="J45" i="13"/>
  <c r="H44" i="13"/>
  <c r="F44" i="13"/>
  <c r="D44" i="13"/>
  <c r="C44" i="13"/>
  <c r="J37" i="13"/>
  <c r="I37" i="13"/>
  <c r="G37" i="13"/>
  <c r="E37" i="13"/>
  <c r="J36" i="13"/>
  <c r="I36" i="13"/>
  <c r="G36" i="13"/>
  <c r="E36" i="13"/>
  <c r="J35" i="13"/>
  <c r="F34" i="13"/>
  <c r="D34" i="13"/>
  <c r="C34" i="13"/>
  <c r="I34" i="13" s="1"/>
  <c r="F24" i="13"/>
  <c r="D24" i="13"/>
  <c r="H11" i="13"/>
  <c r="G44" i="13" l="1"/>
  <c r="G106" i="13"/>
  <c r="E44" i="13"/>
  <c r="J76" i="13"/>
  <c r="G34" i="13"/>
  <c r="E76" i="13"/>
  <c r="E34" i="13"/>
  <c r="I76" i="13"/>
  <c r="C13" i="13"/>
  <c r="H13" i="13"/>
  <c r="G19" i="13"/>
  <c r="H17" i="13"/>
  <c r="I19" i="13"/>
  <c r="E19" i="13"/>
  <c r="I27" i="13"/>
  <c r="G15" i="13"/>
  <c r="G16" i="13"/>
  <c r="D9" i="13"/>
  <c r="F10" i="13"/>
  <c r="F13" i="13"/>
  <c r="J26" i="13"/>
  <c r="J27" i="13"/>
  <c r="J34" i="13"/>
  <c r="J14" i="13"/>
  <c r="J15" i="13"/>
  <c r="J16" i="13"/>
  <c r="E27" i="13"/>
  <c r="I44" i="13"/>
  <c r="J44" i="13"/>
  <c r="C10" i="13"/>
  <c r="D13" i="13"/>
  <c r="J19" i="13"/>
  <c r="G76" i="13"/>
  <c r="D11" i="13"/>
  <c r="J20" i="13"/>
  <c r="I106" i="13"/>
  <c r="C11" i="13"/>
  <c r="J11" i="13" s="1"/>
  <c r="I20" i="13"/>
  <c r="E20" i="13"/>
  <c r="G20" i="13"/>
  <c r="E106" i="13"/>
  <c r="J18" i="13"/>
  <c r="H10" i="13"/>
  <c r="F17" i="13"/>
  <c r="F11" i="13"/>
  <c r="G91" i="13"/>
  <c r="D17" i="13"/>
  <c r="E17" i="13" s="1"/>
  <c r="E91" i="13"/>
  <c r="F9" i="13"/>
  <c r="E15" i="13"/>
  <c r="E16" i="13"/>
  <c r="I16" i="13"/>
  <c r="J106" i="13"/>
  <c r="G26" i="13"/>
  <c r="G27" i="13"/>
  <c r="I15" i="13"/>
  <c r="H9" i="13"/>
  <c r="D10" i="13"/>
  <c r="C24" i="13"/>
  <c r="G13" i="13" l="1"/>
  <c r="I13" i="13"/>
  <c r="G11" i="13"/>
  <c r="E13" i="13"/>
  <c r="J13" i="13"/>
  <c r="C8" i="13"/>
  <c r="I11" i="13"/>
  <c r="G10" i="13"/>
  <c r="I17" i="13"/>
  <c r="J17" i="13"/>
  <c r="J10" i="13"/>
  <c r="E10" i="13"/>
  <c r="D8" i="13"/>
  <c r="J24" i="13"/>
  <c r="I10" i="13"/>
  <c r="E11" i="13"/>
  <c r="G17" i="13"/>
  <c r="F8" i="13"/>
  <c r="G24" i="13"/>
  <c r="H8" i="13"/>
  <c r="J9" i="13"/>
  <c r="I24" i="13"/>
  <c r="E24" i="13"/>
  <c r="E8" i="13" l="1"/>
  <c r="I8" i="13"/>
  <c r="G8" i="13"/>
  <c r="J8" i="13"/>
</calcChain>
</file>

<file path=xl/sharedStrings.xml><?xml version="1.0" encoding="utf-8"?>
<sst xmlns="http://schemas.openxmlformats.org/spreadsheetml/2006/main" count="141" uniqueCount="90">
  <si>
    <t>Статус</t>
  </si>
  <si>
    <t>федеральный бюджет</t>
  </si>
  <si>
    <t>областной бюджет</t>
  </si>
  <si>
    <t>городской бюджет</t>
  </si>
  <si>
    <t>Мероприятие 10.1.2.1</t>
  </si>
  <si>
    <t xml:space="preserve">федеральный бюджет </t>
  </si>
  <si>
    <t>Срок освоения</t>
  </si>
  <si>
    <t xml:space="preserve">экономия </t>
  </si>
  <si>
    <t xml:space="preserve">  30.12.2017</t>
  </si>
  <si>
    <t xml:space="preserve">   30.12.2017</t>
  </si>
  <si>
    <t>1. Национальный проект «Жилье и городская среда»</t>
  </si>
  <si>
    <t>2. Национальный проект «Образование»</t>
  </si>
  <si>
    <t xml:space="preserve">Муниципальная программа «Формирование современной городской среды на территории города Благовещенска на 2018-2024 годы»          </t>
  </si>
  <si>
    <t>Всего по национальному проекту «Жилье и городская среда»</t>
  </si>
  <si>
    <t>Наименование мероприятия муниципальной программы, источники финансирования</t>
  </si>
  <si>
    <t>Кассовое исполнение</t>
  </si>
  <si>
    <t>Фактическое выполнение работ (освоение финансовых средств)</t>
  </si>
  <si>
    <r>
      <t xml:space="preserve">Государственная программа Амурской области «Развитие транспортной системы Амурской области» </t>
    </r>
    <r>
      <rPr>
        <b/>
        <i/>
        <sz val="14"/>
        <rFont val="Times New Roman"/>
        <family val="1"/>
        <charset val="204"/>
      </rPr>
      <t>(подпрограмма «Развитие сети автомобильных дорог общего пользования Амурской области»)</t>
    </r>
  </si>
  <si>
    <t>Капитальные вложения</t>
  </si>
  <si>
    <t>Прочие расходы</t>
  </si>
  <si>
    <t>Региональный проект Амурской области «Формирование комфортной городской среды»</t>
  </si>
  <si>
    <t>Государственная программа Российской Федерации «Обеспечение доступным и комфортным жильём и коммунальными услугами граждан Российской Федерации»</t>
  </si>
  <si>
    <t>4. Национальный проект «Культура»</t>
  </si>
  <si>
    <t xml:space="preserve">Ответственный исполнитель – администрация города Благовещенска в лице управления культуры </t>
  </si>
  <si>
    <t>Ответственный исполнитель – администрация города Благовещенска в лице управления образования (МУ «ГУКС»)</t>
  </si>
  <si>
    <t>Ответственный исполнитель – администрация города Благовещенска в лице управления жилищно-коммунального хозяйства (МУ «ГУКС»)</t>
  </si>
  <si>
    <t>Ответственный исполнитель – администрация города Благовещенска в лице управления жилищно-коммунального хозяйства и управления архитектуры и градостроительства (МУ «ГУКС»)</t>
  </si>
  <si>
    <t>Региональный проект Амурской области «Жилье»</t>
  </si>
  <si>
    <t>1.1 Федеральный проект «Формирование комфортной городской среды»</t>
  </si>
  <si>
    <t>1.2 Федеральный проект «Жилье»</t>
  </si>
  <si>
    <t xml:space="preserve">% финансирования от планового объема финансирования (ст.3/ст.2) </t>
  </si>
  <si>
    <r>
      <t xml:space="preserve">Реализация мероприятий программы формирования современной городской среды, </t>
    </r>
    <r>
      <rPr>
        <b/>
        <sz val="14"/>
        <rFont val="Times New Roman"/>
        <family val="1"/>
        <charset val="204"/>
      </rPr>
      <t>всего</t>
    </r>
  </si>
  <si>
    <r>
      <t xml:space="preserve">3. Национальный проект «Безопасные и качественные автомобильные дороги» </t>
    </r>
    <r>
      <rPr>
        <i/>
        <sz val="14"/>
        <rFont val="Times New Roman"/>
        <family val="1"/>
        <charset val="204"/>
      </rPr>
      <t>(краткое наименование: «БКАД»)</t>
    </r>
  </si>
  <si>
    <t>Плановый объем финансирования</t>
  </si>
  <si>
    <t>Фактически профинансировано</t>
  </si>
  <si>
    <t xml:space="preserve">% кассового исполнения от планового объема финансирования (ст.5/ст.2) </t>
  </si>
  <si>
    <t xml:space="preserve">% освоения от планового объема финансирования (ст.7/ст.2) </t>
  </si>
  <si>
    <r>
      <t xml:space="preserve"> Государственная программа Российской Федерации «Обеспечение доступным и комфортным жильём и коммунальными услугами граждан Российской Федерации» </t>
    </r>
    <r>
      <rPr>
        <b/>
        <i/>
        <sz val="14"/>
        <rFont val="Times New Roman"/>
        <family val="1"/>
        <charset val="204"/>
      </rPr>
      <t>(подпрограмма «Создание условий для обеспечения качественными услугами жилищно-коммунального хозяйства граждан России»)</t>
    </r>
    <r>
      <rPr>
        <b/>
        <sz val="14"/>
        <rFont val="Times New Roman"/>
        <family val="1"/>
        <charset val="204"/>
      </rPr>
      <t xml:space="preserve">
</t>
    </r>
  </si>
  <si>
    <r>
      <t xml:space="preserve"> Государственная программа Амурской области «Модернизация жилищно-коммунального комплекса, энергосбережение и повышение энергетической эффективности в Амурской области» </t>
    </r>
    <r>
      <rPr>
        <b/>
        <i/>
        <sz val="14"/>
        <rFont val="Times New Roman"/>
        <family val="1"/>
        <charset val="204"/>
      </rPr>
      <t>(подпрограмма «Обеспечение доступности коммунальных услуг, повышение качества и надежности жилищно-коммунального обслуживания населения»)</t>
    </r>
  </si>
  <si>
    <r>
      <t xml:space="preserve">Государственная программа Российской Федерации «Обеспечение доступным и комфортным жильем и коммунальными услугами граждан Российской Федерации» </t>
    </r>
    <r>
      <rPr>
        <b/>
        <i/>
        <sz val="14"/>
        <rFont val="Times New Roman"/>
        <family val="1"/>
        <charset val="204"/>
      </rPr>
      <t>(подпрограмма «Создание условий для обеспечения доступным и комфортным жильем граждан России»)</t>
    </r>
  </si>
  <si>
    <r>
      <t xml:space="preserve">Государственная программа Амурской области «Обеспечение доступным и качественным жильем населения Амурской области» </t>
    </r>
    <r>
      <rPr>
        <b/>
        <i/>
        <sz val="14"/>
        <rFont val="Times New Roman"/>
        <family val="1"/>
        <charset val="204"/>
      </rPr>
      <t>(подпрограмма «Стимулирование развития жилищного строительства на территории области»)</t>
    </r>
    <r>
      <rPr>
        <b/>
        <sz val="14"/>
        <rFont val="Times New Roman"/>
        <family val="1"/>
        <charset val="204"/>
      </rPr>
      <t xml:space="preserve">
</t>
    </r>
  </si>
  <si>
    <r>
      <t xml:space="preserve">Муниципальная программа «Развитие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 </t>
    </r>
    <r>
      <rPr>
        <b/>
        <i/>
        <sz val="14"/>
        <rFont val="Times New Roman"/>
        <family val="1"/>
        <charset val="204"/>
      </rPr>
      <t>(подпрограмма «Повышение качества и надежности жилищно-коммунального обслуживания населения, обеспечение доступности коммунальных услуг»)</t>
    </r>
  </si>
  <si>
    <t>2.1 Федеральный проект «Современная школа»</t>
  </si>
  <si>
    <r>
      <t xml:space="preserve">Государственная программа Российской Федерации «Развитие образования» </t>
    </r>
    <r>
      <rPr>
        <b/>
        <i/>
        <sz val="14"/>
        <rFont val="Times New Roman"/>
        <family val="1"/>
        <charset val="204"/>
      </rPr>
      <t>(подпрограмма «Развитие дошкольного и общего образования»)</t>
    </r>
  </si>
  <si>
    <t>Региональный проект Амурской области «Современная школа»</t>
  </si>
  <si>
    <r>
      <t xml:space="preserve">Государственная программа Амурской области «Развитие образования Амурской области» </t>
    </r>
    <r>
      <rPr>
        <b/>
        <i/>
        <sz val="14"/>
        <rFont val="Times New Roman"/>
        <family val="1"/>
        <charset val="204"/>
      </rPr>
      <t>(подпрограмма «Развитие дошкольного, общего и дополнительного образования детей»)</t>
    </r>
  </si>
  <si>
    <r>
      <t xml:space="preserve">Муниципальная программа «Развитие образования города Благовещенска» </t>
    </r>
    <r>
      <rPr>
        <b/>
        <i/>
        <sz val="14"/>
        <rFont val="Times New Roman"/>
        <family val="1"/>
        <charset val="204"/>
      </rPr>
      <t>(подпрограмма «Развитие дошкольного, общего и дополнительного образования детей»)</t>
    </r>
  </si>
  <si>
    <r>
      <t xml:space="preserve">Стимулирование программ развития жилищного строительства субъектов Российской Федерации (Строительство, реконструкция и расширение систем водоснабжения и канализации в г.Благовещенске (водовод от насосной станции второго подъема водозабора «Северный» до распределительной сети города), </t>
    </r>
    <r>
      <rPr>
        <b/>
        <sz val="14"/>
        <rFont val="Times New Roman"/>
        <family val="1"/>
        <charset val="204"/>
      </rPr>
      <t>всего</t>
    </r>
  </si>
  <si>
    <r>
      <t xml:space="preserve">Создание новых мест в общеобразовательных организациях, </t>
    </r>
    <r>
      <rPr>
        <b/>
        <sz val="14"/>
        <rFont val="Times New Roman"/>
        <family val="1"/>
        <charset val="204"/>
      </rPr>
      <t>всего</t>
    </r>
  </si>
  <si>
    <t>3.1 Федеральный проект  «Дорожная сеть»</t>
  </si>
  <si>
    <r>
      <t xml:space="preserve">Государственная программа Российской Федерации  «Развитие транспортной системы» </t>
    </r>
    <r>
      <rPr>
        <b/>
        <i/>
        <sz val="14"/>
        <rFont val="Times New Roman"/>
        <family val="1"/>
        <charset val="204"/>
      </rPr>
      <t>(подпрограмма  «Дорожное хозяйство»)</t>
    </r>
  </si>
  <si>
    <t>Региональный проект Амурской области  «Дорожная сеть»</t>
  </si>
  <si>
    <r>
      <t xml:space="preserve">Муниципальная программа  «Развитие транспортной системы города Благовещенска» </t>
    </r>
    <r>
      <rPr>
        <b/>
        <i/>
        <sz val="14"/>
        <rFont val="Times New Roman"/>
        <family val="1"/>
        <charset val="204"/>
      </rPr>
      <t>(подпрограмма  «Осуществление дорожной деятельности в отношении автомобильных дорог общего пользования местного значения»)</t>
    </r>
  </si>
  <si>
    <r>
      <t xml:space="preserve">Финансовое обеспечение дорожной деятельности в рамках реализации национального проекта «Безопасные и качественные автомобильные дороги», </t>
    </r>
    <r>
      <rPr>
        <b/>
        <sz val="14"/>
        <rFont val="Times New Roman"/>
        <family val="1"/>
        <charset val="204"/>
      </rPr>
      <t>всего</t>
    </r>
  </si>
  <si>
    <r>
      <t xml:space="preserve">4.1 Федеральный проект «Обеспечение качественно нового уровня развития инфраструктуры культуры» </t>
    </r>
    <r>
      <rPr>
        <i/>
        <sz val="14"/>
        <rFont val="Times New Roman"/>
        <family val="1"/>
        <charset val="204"/>
      </rPr>
      <t>(краткое наименование:«Культурная среда»)</t>
    </r>
  </si>
  <si>
    <r>
      <t xml:space="preserve">Государственная программа Российской Федерации «Развитие культуры и туризма» </t>
    </r>
    <r>
      <rPr>
        <b/>
        <i/>
        <sz val="14"/>
        <rFont val="Times New Roman"/>
        <family val="1"/>
        <charset val="204"/>
      </rPr>
      <t>(подпрограмма «Наследие»)</t>
    </r>
  </si>
  <si>
    <t>Региональный проект Амурской области «Культурная среда»</t>
  </si>
  <si>
    <r>
      <t xml:space="preserve">Государственная программа Амурской области «Развитие и сохранение культуры и искусства Амурской области» </t>
    </r>
    <r>
      <rPr>
        <b/>
        <i/>
        <sz val="14"/>
        <rFont val="Times New Roman"/>
        <family val="1"/>
        <charset val="204"/>
      </rPr>
      <t>(подпрограмма «Обеспечение реализации основных направлений государственной политики в сфере реализации государственной программы»)</t>
    </r>
  </si>
  <si>
    <r>
      <t xml:space="preserve">Муниципальная программа «Развитие и сохранение культуры в городе Благовещенске» </t>
    </r>
    <r>
      <rPr>
        <b/>
        <i/>
        <sz val="14"/>
        <rFont val="Times New Roman"/>
        <family val="1"/>
        <charset val="204"/>
      </rPr>
      <t>(подпрограмма «Библиотечное обслуживание»)</t>
    </r>
  </si>
  <si>
    <r>
      <t xml:space="preserve">Создание модельной муниципальной библиотеки в целях реализации национального проекта «Культура», </t>
    </r>
    <r>
      <rPr>
        <b/>
        <sz val="14"/>
        <rFont val="Times New Roman"/>
        <family val="1"/>
        <charset val="204"/>
      </rPr>
      <t>всего</t>
    </r>
  </si>
  <si>
    <t>Региональный проект Амурской области «Обеспечение устойчивого сокращения непригодного для проживания жилищного фонда»</t>
  </si>
  <si>
    <t>1.3 Федеральный проект «Обеспечение устойчивого сокращения непригодного для проживания жилищного фонда»</t>
  </si>
  <si>
    <r>
      <t xml:space="preserve">Государственная программа Амурской области «Обеспечение доступным и качественным жильем населения Амурской области» </t>
    </r>
    <r>
      <rPr>
        <b/>
        <i/>
        <sz val="14"/>
        <rFont val="Times New Roman"/>
        <family val="1"/>
        <charset val="204"/>
      </rPr>
      <t>(подпрограмма «Переселение граждан из аварийного жилищного фонда, в том числе с учетом необходимости развития малоэтажного жилищного строительства на территории области»)</t>
    </r>
    <r>
      <rPr>
        <b/>
        <sz val="14"/>
        <rFont val="Times New Roman"/>
        <family val="1"/>
        <charset val="204"/>
      </rPr>
      <t xml:space="preserve">
</t>
    </r>
  </si>
  <si>
    <r>
      <t xml:space="preserve">Муниципальная программа «Обеспечение доступным и комфортным жильем населения города Благовещенска» </t>
    </r>
    <r>
      <rPr>
        <b/>
        <i/>
        <sz val="14"/>
        <rFont val="Times New Roman"/>
        <family val="1"/>
        <charset val="204"/>
      </rPr>
      <t>(подпрограмма «Переселение граждан из аварийного жилищного фонда на территории города Благовещенска»)</t>
    </r>
  </si>
  <si>
    <t>Ответственный исполнитель – Комитет по управлению имуществом муниципального образования города Благовещенска (МКУ «Благовещенский городской архивный и жилищный центр» или МУ «БГАЖЦ»)</t>
  </si>
  <si>
    <r>
      <t xml:space="preserve">Обеспечение мероприятий по переселению граждан из аварийного жилищного фонда, </t>
    </r>
    <r>
      <rPr>
        <b/>
        <sz val="14"/>
        <rFont val="Times New Roman"/>
        <family val="1"/>
        <charset val="204"/>
      </rPr>
      <t>всего</t>
    </r>
  </si>
  <si>
    <t>Остаток неосвоенных  средств (ст.2 -ст.7)</t>
  </si>
  <si>
    <t>Достигаемый  результат</t>
  </si>
  <si>
    <t xml:space="preserve"> тыс. руб.</t>
  </si>
  <si>
    <t xml:space="preserve">федеральный бюджет* </t>
  </si>
  <si>
    <r>
      <rPr>
        <b/>
        <i/>
        <sz val="14"/>
        <rFont val="Times New Roman"/>
        <family val="1"/>
        <charset val="204"/>
      </rPr>
      <t xml:space="preserve">* </t>
    </r>
    <r>
      <rPr>
        <i/>
        <sz val="14"/>
        <rFont val="Times New Roman"/>
        <family val="1"/>
        <charset val="204"/>
      </rPr>
      <t>В соответствии с заключенными соглашениями между администрацией города Благовещенска и министерствами Амурской области, средства, поступившие на реализацию национальных проектов из федерального бюджета в бюджет Амурской области доводятся до муниципального образования города Благовещенска как средства областного бюджета.</t>
    </r>
  </si>
  <si>
    <r>
      <t xml:space="preserve">Финансовое обеспечение дорожной деятельности за счет средств резервного фонда Правительства Российской Федерации, </t>
    </r>
    <r>
      <rPr>
        <b/>
        <sz val="14"/>
        <rFont val="Times New Roman"/>
        <family val="1"/>
        <charset val="204"/>
      </rPr>
      <t>всего</t>
    </r>
  </si>
  <si>
    <t>Всего по национальному проекту «БКАД»</t>
  </si>
  <si>
    <t>Обеспечение мероприятий по переселению граждан из аварийного жилищного фонда</t>
  </si>
  <si>
    <t>В том числе:</t>
  </si>
  <si>
    <r>
      <t xml:space="preserve">Ответственный исполнитель – администрация города Благовещенска в лице управления жилищно-коммунального хозяйства </t>
    </r>
    <r>
      <rPr>
        <i/>
        <sz val="14"/>
        <rFont val="Times New Roman"/>
        <family val="1"/>
        <charset val="204"/>
      </rPr>
      <t>(МУ «ГУКС»)</t>
    </r>
  </si>
  <si>
    <r>
      <rPr>
        <b/>
        <u/>
        <sz val="14"/>
        <rFont val="Times New Roman"/>
        <family val="1"/>
        <charset val="204"/>
      </rPr>
      <t>Освоение средств ОБ составляет 100%</t>
    </r>
    <r>
      <rPr>
        <b/>
        <sz val="14"/>
        <rFont val="Times New Roman"/>
        <family val="1"/>
        <charset val="204"/>
      </rPr>
      <t xml:space="preserve">. </t>
    </r>
    <r>
      <rPr>
        <sz val="14"/>
        <rFont val="Times New Roman"/>
        <family val="1"/>
        <charset val="204"/>
      </rPr>
      <t xml:space="preserve">Муниципальным казенным учреждением «Благовещенский городской архивный и жилищный центр» (МУ «БГАЖЦ») заключены 5 муниципальных контрактов на приобретение 5 жилых помещений (квартир) для  граждан, переселяемых из аварийного жилищного фонда, общей площадью 264,3 кв.м. (жилой площадью 172,7 кв.м.) на общую сумму 15 152,6 тыс. руб. </t>
    </r>
  </si>
  <si>
    <r>
      <rPr>
        <b/>
        <u/>
        <sz val="14"/>
        <rFont val="Times New Roman"/>
        <family val="1"/>
        <charset val="204"/>
      </rPr>
      <t>Освоение средств ОБ составляет 56,6%.</t>
    </r>
    <r>
      <rPr>
        <sz val="14"/>
        <rFont val="Times New Roman"/>
        <family val="1"/>
        <charset val="204"/>
      </rPr>
      <t xml:space="preserve"> Муниципальным казенным учреждением «Благовещенский городской архивный и жилищный центр» (МУ «БГАЖЦ») заключены и оплачены 29 соглашений об изъятии недвижимого имущества для муниципальных нужд, в том числе произведены выплаты по решениям суда. </t>
    </r>
  </si>
  <si>
    <t xml:space="preserve">Всего за январь-декабрь 2020 года по национальным проектам Российской Федерации 
</t>
  </si>
  <si>
    <r>
      <t xml:space="preserve">Для достижения целей и решения задач, определенных Указом Президента Российской Федерации от 07.05.2018 № 204 «О национальных целях и стратегических задачах развития Российской Федерации на период до 2024 года» (в редакции Указа Президента Российской Федерации от 21.07.2020 № 474 «О национальных целях развития Российской Федерации на период до 2030 года»), муниципальным образованием городом Благовещенском в 2020 году принято участие в реализации </t>
    </r>
    <r>
      <rPr>
        <b/>
        <sz val="14"/>
        <rFont val="Times New Roman"/>
        <family val="1"/>
        <charset val="204"/>
      </rPr>
      <t>шести</t>
    </r>
    <r>
      <rPr>
        <sz val="14"/>
        <rFont val="Times New Roman"/>
        <family val="1"/>
        <charset val="204"/>
      </rPr>
      <t xml:space="preserve"> </t>
    </r>
    <r>
      <rPr>
        <b/>
        <sz val="14"/>
        <rFont val="Times New Roman"/>
        <family val="1"/>
        <charset val="204"/>
      </rPr>
      <t xml:space="preserve">региональных проектов Амурской области </t>
    </r>
    <r>
      <rPr>
        <sz val="14"/>
        <rFont val="Times New Roman"/>
        <family val="1"/>
        <charset val="204"/>
      </rPr>
      <t xml:space="preserve">(1.«Формирование комфортной городской среды»; 2.«Жилье»; 3.«Обеспечение устойчивого сокращения непригодного для проживания жилищного фонда»; 4.«Современная школа»; 5.«Дорожная сеть»; 6.«Обеспечение качественно нового уровня развития инфраструктуры культуры» (краткое наименование:«Культурная среда»)), направленных на реализацию одноименных федеральных проектов, входящих в состав следующих </t>
    </r>
    <r>
      <rPr>
        <b/>
        <sz val="14"/>
        <rFont val="Times New Roman"/>
        <family val="1"/>
        <charset val="204"/>
      </rPr>
      <t>четырех  национальных проектов Российской Федерации «Жилье и городская среда»</t>
    </r>
    <r>
      <rPr>
        <sz val="14"/>
        <rFont val="Times New Roman"/>
        <family val="1"/>
        <charset val="204"/>
      </rPr>
      <t>,</t>
    </r>
    <r>
      <rPr>
        <b/>
        <sz val="14"/>
        <rFont val="Times New Roman"/>
        <family val="1"/>
        <charset val="204"/>
      </rPr>
      <t xml:space="preserve"> «Образование»</t>
    </r>
    <r>
      <rPr>
        <sz val="14"/>
        <rFont val="Times New Roman"/>
        <family val="1"/>
        <charset val="204"/>
      </rPr>
      <t xml:space="preserve">, </t>
    </r>
    <r>
      <rPr>
        <b/>
        <sz val="14"/>
        <rFont val="Times New Roman"/>
        <family val="1"/>
        <charset val="204"/>
      </rPr>
      <t>«Безопасные и качественные автомобильные дороги»</t>
    </r>
    <r>
      <rPr>
        <sz val="14"/>
        <rFont val="Times New Roman"/>
        <family val="1"/>
        <charset val="204"/>
      </rPr>
      <t xml:space="preserve">, </t>
    </r>
    <r>
      <rPr>
        <b/>
        <sz val="14"/>
        <rFont val="Times New Roman"/>
        <family val="1"/>
        <charset val="204"/>
      </rPr>
      <t>«Культура»</t>
    </r>
    <r>
      <rPr>
        <sz val="14"/>
        <rFont val="Times New Roman"/>
        <family val="1"/>
        <charset val="204"/>
      </rPr>
      <t xml:space="preserve">, финансируемых из федерального и областного бюджетов в рамках государственных программ Российской Федерации и Амурской области. Общая сумма привлеченных средств из вышестоящих бюджетов составила </t>
    </r>
    <r>
      <rPr>
        <b/>
        <sz val="14"/>
        <rFont val="Times New Roman"/>
        <family val="1"/>
        <charset val="204"/>
      </rPr>
      <t xml:space="preserve">1 733,1 млн. руб. </t>
    </r>
    <r>
      <rPr>
        <sz val="14"/>
        <rFont val="Times New Roman"/>
        <family val="1"/>
        <charset val="204"/>
      </rPr>
      <t xml:space="preserve">Объем выполненных работ в стоимостном выражении составил  1 331,5 млн. руб., процент освоения от планового объема финансирования - 73,9%.
</t>
    </r>
  </si>
  <si>
    <t xml:space="preserve">Освоение средств ОБ составляет 62,1%. </t>
  </si>
  <si>
    <r>
      <rPr>
        <b/>
        <u/>
        <sz val="14"/>
        <rFont val="Times New Roman"/>
        <family val="1"/>
        <charset val="204"/>
      </rPr>
      <t>Освоение средств ОБ составляет 100%.</t>
    </r>
    <r>
      <rPr>
        <sz val="14"/>
        <rFont val="Times New Roman"/>
        <family val="1"/>
        <charset val="204"/>
      </rPr>
      <t xml:space="preserve"> Между администрацией города Благовещенска и министерством жилищно-коммунального хозяйства Амурской области в целях реализации национального проекта «Жилье и городская среда» на территории муниципального образования города Благовещенска заключено </t>
    </r>
    <r>
      <rPr>
        <b/>
        <sz val="14"/>
        <rFont val="Times New Roman"/>
        <family val="1"/>
        <charset val="204"/>
      </rPr>
      <t>соглашение от 16.01.2020 №10701000-1-2020-006</t>
    </r>
    <r>
      <rPr>
        <sz val="14"/>
        <rFont val="Times New Roman"/>
        <family val="1"/>
        <charset val="204"/>
      </rPr>
      <t xml:space="preserve"> о предоставлении </t>
    </r>
    <r>
      <rPr>
        <b/>
        <sz val="14"/>
        <rFont val="Times New Roman"/>
        <family val="1"/>
        <charset val="204"/>
      </rPr>
      <t>в 2020-2022 годах</t>
    </r>
    <r>
      <rPr>
        <sz val="14"/>
        <rFont val="Times New Roman"/>
        <family val="1"/>
        <charset val="204"/>
      </rPr>
      <t xml:space="preserve"> </t>
    </r>
    <r>
      <rPr>
        <b/>
        <sz val="14"/>
        <rFont val="Times New Roman"/>
        <family val="1"/>
        <charset val="204"/>
      </rPr>
      <t>субсидии</t>
    </r>
    <r>
      <rPr>
        <sz val="14"/>
        <rFont val="Times New Roman"/>
        <family val="1"/>
        <charset val="204"/>
      </rPr>
      <t xml:space="preserve"> на реализацию программ формирования современной городской среды на сумму</t>
    </r>
    <r>
      <rPr>
        <b/>
        <sz val="14"/>
        <rFont val="Times New Roman"/>
        <family val="1"/>
        <charset val="204"/>
      </rPr>
      <t xml:space="preserve"> 338 907,0 тыс. руб. </t>
    </r>
    <r>
      <rPr>
        <sz val="14"/>
        <rFont val="Times New Roman"/>
        <family val="1"/>
        <charset val="204"/>
      </rPr>
      <t xml:space="preserve">(в том числе: </t>
    </r>
    <r>
      <rPr>
        <b/>
        <sz val="14"/>
        <rFont val="Times New Roman"/>
        <family val="1"/>
        <charset val="204"/>
      </rPr>
      <t>2020 год - 111 387,4 тыс. руб.</t>
    </r>
    <r>
      <rPr>
        <sz val="14"/>
        <rFont val="Times New Roman"/>
        <family val="1"/>
        <charset val="204"/>
      </rPr>
      <t xml:space="preserve">, 2021 год - 111 387,4 тыс. руб., 2022 год - 116 132,2 тыс. руб.) от общего объема бюджетных ассигнований, предусматриваемых в бюджете города на финансовое обеспечение расходных обязательств - 360 539,3 тыс. руб. (в том числе: </t>
    </r>
    <r>
      <rPr>
        <b/>
        <sz val="14"/>
        <rFont val="Times New Roman"/>
        <family val="1"/>
        <charset val="204"/>
      </rPr>
      <t>2020 год - 118 497,2 тыс. руб.</t>
    </r>
    <r>
      <rPr>
        <sz val="14"/>
        <rFont val="Times New Roman"/>
        <family val="1"/>
        <charset val="204"/>
      </rPr>
      <t>, 2021 год - 118 497,2 тыс. руб., 2022 год - 123 544,9 тыс. руб.),</t>
    </r>
    <r>
      <rPr>
        <b/>
        <sz val="14"/>
        <rFont val="Times New Roman"/>
        <family val="1"/>
        <charset val="204"/>
      </rPr>
      <t xml:space="preserve"> уровень софинансирования 94%</t>
    </r>
    <r>
      <rPr>
        <sz val="14"/>
        <rFont val="Times New Roman"/>
        <family val="1"/>
        <charset val="204"/>
      </rPr>
      <t xml:space="preserve">. </t>
    </r>
    <r>
      <rPr>
        <b/>
        <sz val="14"/>
        <rFont val="Times New Roman"/>
        <family val="1"/>
        <charset val="204"/>
      </rPr>
      <t>Планируемый к достижению до 31.12.2022 результат</t>
    </r>
    <r>
      <rPr>
        <sz val="14"/>
        <rFont val="Times New Roman"/>
        <family val="1"/>
        <charset val="204"/>
      </rPr>
      <t xml:space="preserve"> - благоустройство (ремонт) 138 территорий города </t>
    </r>
    <r>
      <rPr>
        <i/>
        <sz val="14"/>
        <rFont val="Times New Roman"/>
        <family val="1"/>
        <charset val="204"/>
      </rPr>
      <t xml:space="preserve">(нарастающим итогом с 2019 года), </t>
    </r>
    <r>
      <rPr>
        <sz val="14"/>
        <rFont val="Times New Roman"/>
        <family val="1"/>
        <charset val="204"/>
      </rPr>
      <t xml:space="preserve">в том числе: </t>
    </r>
    <r>
      <rPr>
        <b/>
        <sz val="14"/>
        <rFont val="Times New Roman"/>
        <family val="1"/>
        <charset val="204"/>
      </rPr>
      <t>до 31.12.2020</t>
    </r>
    <r>
      <rPr>
        <sz val="14"/>
        <rFont val="Times New Roman"/>
        <family val="1"/>
        <charset val="204"/>
      </rPr>
      <t xml:space="preserve"> - 25 </t>
    </r>
    <r>
      <rPr>
        <i/>
        <sz val="14"/>
        <rFont val="Times New Roman"/>
        <family val="1"/>
        <charset val="204"/>
      </rPr>
      <t xml:space="preserve">(или 48 с учётом 23 благоустроенных территорий 2019 года), </t>
    </r>
    <r>
      <rPr>
        <sz val="14"/>
        <rFont val="Times New Roman"/>
        <family val="1"/>
        <charset val="204"/>
      </rPr>
      <t xml:space="preserve">до 31.12.2021 - 43 </t>
    </r>
    <r>
      <rPr>
        <i/>
        <sz val="14"/>
        <rFont val="Times New Roman"/>
        <family val="1"/>
        <charset val="204"/>
      </rPr>
      <t xml:space="preserve">(или 91 с учётом благоустроенных территорий в 2019-2020 годах), </t>
    </r>
    <r>
      <rPr>
        <sz val="14"/>
        <rFont val="Times New Roman"/>
        <family val="1"/>
        <charset val="204"/>
      </rPr>
      <t xml:space="preserve">до 31.12.2022 - 47 </t>
    </r>
    <r>
      <rPr>
        <i/>
        <sz val="14"/>
        <rFont val="Times New Roman"/>
        <family val="1"/>
        <charset val="204"/>
      </rPr>
      <t>(или 138 с учётом благоустроенных территорий в 2019-2021 годах)</t>
    </r>
    <r>
      <rPr>
        <sz val="14"/>
        <rFont val="Times New Roman"/>
        <family val="1"/>
        <charset val="204"/>
      </rPr>
      <t xml:space="preserve">. </t>
    </r>
    <r>
      <rPr>
        <b/>
        <sz val="14"/>
        <rFont val="Times New Roman"/>
        <family val="1"/>
        <charset val="204"/>
      </rPr>
      <t>Достигнутый результат за 2020 год:</t>
    </r>
    <r>
      <rPr>
        <sz val="14"/>
        <rFont val="Times New Roman"/>
        <family val="1"/>
        <charset val="204"/>
      </rPr>
      <t xml:space="preserve"> благоустроены 25 территорий города, в том числе 24 дворовые территории и одна общественная - сквер с фонтаном в квартале 408 (ул. Институская  - ул. Дьяченко). МУ «ГУКС» исполнены 20 муниципальных контрактов на выполнение работ по благоустройству 24 дворовых территорий города Благовещенска на общую сумму 114 008,6 тыс. руб., в том числе: 3 м/к с ООО «Мрагвал» от 14.05.2020 №0144/2020 на сумму 12 352,1 тыс. руб. (ул. Строителей 79/1 и 79/3), №0156/2020 на сумму 19 554,1 тыс. руб. (ул. Калинина 142 и 142/2, ул. Институтская 3/3) и №0160/2020 на сумму 12 840,8 тыс. руб. (ул. 50 лет Октября 150, ул. Пионерская, 151 и 153); 6 м/к с ООО «Высотник» от 14.05.2020 №0145/2020 на сумму 6 567,5 тыс. руб.  (ул. Амурская 165 и 167), №0155/2020 на сумму 1 693,2 тыс. руб. (ул. Шевченко 17), от 19.05.2020 №0152/2020 на сумму 2 524,2 тыс. руб.  (ул. Институтская 13/1), от 20.07.2020 №86/2020 на сумму 144,7 тыс. руб. (ул. Институтская 13/1) и №75/2020 на сумму 224,1 тыс. руб. (монтаж мелких металлоконструкций по ул. Амурская 34), от 15.09.2020 №0142/2020 на сумму 558,8 тыс. руб.  (благоустройство тротуара ул. Амурская 34); 2 м/к с ООО «Стройуют» от 14.05.2020 №0158/2020 на сумму 24 546,9 тыс. руб. (ул. Кантемирова 7, 9, 11 и 11/1) и от 01.10.2020 №144/2020 на сумму 428,6 тыс. руб. (ремонт ливневой канализации ул. Кантемирова 9); 2 м/к с ИП Шуляк С.Г. от 15.05.2020 №0157/2020 на сумму 3 175,0 тыс. руб. (ул. Ленина 72) и от 20.07.2020 №85/2020 на сумму 509,4 тыс. руб. (устройство тротуара по ул. Ленина 72); м/к с ООО «Дорожно-Строительная Компания «Амурстрой»» от 19.05.2020 №0150/2020 на сумму 16 314,4 тыс. руб. (ул. Дьяченко 6, 6А, 7, 9); 2 м/к с ООО «Гравийный карьер» от 20.05.2020 №0154/2020 на сумму 8 874,2 тыс. руб. (ул. Лазо 58 и ул. Зейская 49) и от 01.10.2020 №143/2020 на сумму 141,8 тыс. руб. (ремонт ливневой канализации ул. Лазо 58 и ул. Зейская 49); м/к с ИП Арутюнян А.А. от 02.11.2020 №0379/2020 на сумму 2 830,8 тыс. руб. (ремонт проезда между домами по ул. Пионерская 155 и ул. 50 лет Октября 150); 3 м/к с ООО «АЙК» от 02.11.2020 №140/2020 на сумму 273,7 тыс. руб. (ремонт пожарного проезда по ул. Пионерская 151 и 153), от 08.11.2020 №153/2020 на сумму 62,7 тыс. руб. (благоустройство тротуара по ул. 50 лет Октября 150) и от 13.11.2020 №141/2020 на сумму 391,7 тыс. руб. (благоустройство тротуара по ул. 50 лет Октября 150)</t>
    </r>
    <r>
      <rPr>
        <b/>
        <sz val="14"/>
        <rFont val="Times New Roman"/>
        <family val="1"/>
        <charset val="204"/>
      </rPr>
      <t xml:space="preserve">. </t>
    </r>
    <r>
      <rPr>
        <sz val="14"/>
        <rFont val="Times New Roman"/>
        <family val="1"/>
        <charset val="204"/>
      </rPr>
      <t xml:space="preserve">МУ «ГУКС» исполнен муниципальный контракт с ООО «Мастер Д» от 15.07.2020 №0250/2020 на сумму 4 488,6 тыс. руб. на выполнение работ по благоустройству общественной территории в квартале 408 г. Благовещенск с устройством парковки. 
</t>
    </r>
  </si>
  <si>
    <r>
      <rPr>
        <b/>
        <u/>
        <sz val="14"/>
        <rFont val="Times New Roman"/>
        <family val="1"/>
        <charset val="204"/>
      </rPr>
      <t>Освоение средств ОБ составляет 39,7%.</t>
    </r>
    <r>
      <rPr>
        <sz val="14"/>
        <rFont val="Times New Roman"/>
        <family val="1"/>
        <charset val="204"/>
      </rPr>
      <t xml:space="preserve"> Между администрацией города Благовещенска и министерством строительства и архитектуры Амурской области в целях реализации национального проекта «Жилье и городская среда» на территории муниципального образования города Благовещенска заключены </t>
    </r>
    <r>
      <rPr>
        <b/>
        <sz val="14"/>
        <rFont val="Times New Roman"/>
        <family val="1"/>
        <charset val="204"/>
      </rPr>
      <t>2</t>
    </r>
    <r>
      <rPr>
        <sz val="14"/>
        <rFont val="Times New Roman"/>
        <family val="1"/>
        <charset val="204"/>
      </rPr>
      <t xml:space="preserve"> </t>
    </r>
    <r>
      <rPr>
        <b/>
        <sz val="14"/>
        <rFont val="Times New Roman"/>
        <family val="1"/>
        <charset val="204"/>
      </rPr>
      <t>соглашения:</t>
    </r>
    <r>
      <rPr>
        <sz val="14"/>
        <rFont val="Times New Roman"/>
        <family val="1"/>
        <charset val="204"/>
      </rPr>
      <t xml:space="preserve"> </t>
    </r>
    <r>
      <rPr>
        <b/>
        <sz val="14"/>
        <rFont val="Times New Roman"/>
        <family val="1"/>
        <charset val="204"/>
      </rPr>
      <t>от 17.01.2020 № 10701000-1-2020-003</t>
    </r>
    <r>
      <rPr>
        <sz val="14"/>
        <rFont val="Times New Roman"/>
        <family val="1"/>
        <charset val="204"/>
      </rPr>
      <t xml:space="preserve"> </t>
    </r>
    <r>
      <rPr>
        <i/>
        <sz val="14"/>
        <rFont val="Times New Roman"/>
        <family val="1"/>
        <charset val="204"/>
      </rPr>
      <t>(на 2020 год)</t>
    </r>
    <r>
      <rPr>
        <sz val="14"/>
        <rFont val="Times New Roman"/>
        <family val="1"/>
        <charset val="204"/>
      </rPr>
      <t xml:space="preserve"> и</t>
    </r>
    <r>
      <rPr>
        <b/>
        <sz val="14"/>
        <rFont val="Times New Roman"/>
        <family val="1"/>
        <charset val="204"/>
      </rPr>
      <t xml:space="preserve"> от 08.04.2020 № 1 </t>
    </r>
    <r>
      <rPr>
        <i/>
        <sz val="14"/>
        <rFont val="Times New Roman"/>
        <family val="1"/>
        <charset val="204"/>
      </rPr>
      <t>(на 2021 год)</t>
    </r>
    <r>
      <rPr>
        <sz val="14"/>
        <rFont val="Times New Roman"/>
        <family val="1"/>
        <charset val="204"/>
      </rPr>
      <t xml:space="preserve"> о предоставлении </t>
    </r>
    <r>
      <rPr>
        <b/>
        <sz val="14"/>
        <rFont val="Times New Roman"/>
        <family val="1"/>
        <charset val="204"/>
      </rPr>
      <t>в 2020-2021 годах субсидии</t>
    </r>
    <r>
      <rPr>
        <sz val="14"/>
        <rFont val="Times New Roman"/>
        <family val="1"/>
        <charset val="204"/>
      </rPr>
      <t xml:space="preserve"> на софинансирование мероприятий по стимулированию программ развития жилищного строительства субъектов Российской Федерации на общую сумму </t>
    </r>
    <r>
      <rPr>
        <b/>
        <sz val="14"/>
        <rFont val="Times New Roman"/>
        <family val="1"/>
        <charset val="204"/>
      </rPr>
      <t xml:space="preserve">374 491,3 тыс. руб. </t>
    </r>
    <r>
      <rPr>
        <sz val="14"/>
        <rFont val="Times New Roman"/>
        <family val="1"/>
        <charset val="204"/>
      </rPr>
      <t xml:space="preserve">(в том числе: </t>
    </r>
    <r>
      <rPr>
        <b/>
        <sz val="14"/>
        <rFont val="Times New Roman"/>
        <family val="1"/>
        <charset val="204"/>
      </rPr>
      <t>2020 год</t>
    </r>
    <r>
      <rPr>
        <sz val="14"/>
        <rFont val="Times New Roman"/>
        <family val="1"/>
        <charset val="204"/>
      </rPr>
      <t xml:space="preserve"> </t>
    </r>
    <r>
      <rPr>
        <b/>
        <sz val="14"/>
        <rFont val="Times New Roman"/>
        <family val="1"/>
        <charset val="204"/>
      </rPr>
      <t>- 193 000,0 тыс. руб</t>
    </r>
    <r>
      <rPr>
        <sz val="14"/>
        <rFont val="Times New Roman"/>
        <family val="1"/>
        <charset val="204"/>
      </rPr>
      <t xml:space="preserve">., 2021 год - 181 491,3 тыс. руб.) от общего объема бюджетных ассигнований, предусматриваемых в бюджете города на финансовое обеспечение расходных обязательств – 430 047,0 тыс. руб. (в том числе: </t>
    </r>
    <r>
      <rPr>
        <b/>
        <sz val="14"/>
        <rFont val="Times New Roman"/>
        <family val="1"/>
        <charset val="204"/>
      </rPr>
      <t>2020 год - 205 319,1 тыс. руб.</t>
    </r>
    <r>
      <rPr>
        <sz val="14"/>
        <rFont val="Times New Roman"/>
        <family val="1"/>
        <charset val="204"/>
      </rPr>
      <t xml:space="preserve">, 2021 год - 224 727,9 тыс. руб.), </t>
    </r>
    <r>
      <rPr>
        <b/>
        <sz val="14"/>
        <rFont val="Times New Roman"/>
        <family val="1"/>
        <charset val="204"/>
      </rPr>
      <t>уровень софинансирования в 2020 году 94%, в 2021 году - 80,76%.</t>
    </r>
    <r>
      <rPr>
        <sz val="14"/>
        <rFont val="Times New Roman"/>
        <family val="1"/>
        <charset val="204"/>
      </rPr>
      <t xml:space="preserve"> </t>
    </r>
    <r>
      <rPr>
        <b/>
        <sz val="14"/>
        <rFont val="Times New Roman"/>
        <family val="1"/>
        <charset val="204"/>
      </rPr>
      <t>Планируемый к достижению до 20.01.2021 результат:</t>
    </r>
    <r>
      <rPr>
        <sz val="14"/>
        <rFont val="Times New Roman"/>
        <family val="1"/>
        <charset val="204"/>
      </rPr>
      <t xml:space="preserve"> ввод 19,0 тыс.кв.м. жилья в Северном планировочном районе города Благовещенска (в границах улиц Зеленая – 50 лет Октября – Шафира – Муравьева-Амурского) благодаря </t>
    </r>
    <r>
      <rPr>
        <b/>
        <sz val="14"/>
        <rFont val="Times New Roman"/>
        <family val="1"/>
        <charset val="204"/>
      </rPr>
      <t>строительству, реконструкции и расширению систем водоснабжения и канализации</t>
    </r>
    <r>
      <rPr>
        <sz val="14"/>
        <rFont val="Times New Roman"/>
        <family val="1"/>
        <charset val="204"/>
      </rPr>
      <t xml:space="preserve"> (объект инженерной инфраструктуры - </t>
    </r>
    <r>
      <rPr>
        <b/>
        <sz val="14"/>
        <rFont val="Times New Roman"/>
        <family val="1"/>
        <charset val="204"/>
      </rPr>
      <t>водовод от насосной станции второго подъема водозабора «Северный» до распределительной сети города</t>
    </r>
    <r>
      <rPr>
        <sz val="14"/>
        <rFont val="Times New Roman"/>
        <family val="1"/>
        <charset val="204"/>
      </rPr>
      <t xml:space="preserve">). Срок строительства объекта: 2020 - 2021 годы, ввод объекта в эксплуатацию до 30.11.2021. Заказчиком МУ «ГУКС» заключены два муниципальных контракта:  1) от 15.05.2020 №0149/2020 на выполнение работ по завершению строительства объекта на сумму 415 286,5 тыс. руб. с подрядчиком ООО «Сервер», техническая готовность - 19,6%; 2) от 22.06.2020 №65/2020 на осуществление строительного контроля при выполнении работ по завершению строительства объекта на сумму 7 502,2 тыс. руб. </t>
    </r>
    <r>
      <rPr>
        <i/>
        <sz val="14"/>
        <rFont val="Times New Roman"/>
        <family val="1"/>
        <charset val="204"/>
      </rPr>
      <t>(средства городского бюджета)</t>
    </r>
    <r>
      <rPr>
        <sz val="14"/>
        <rFont val="Times New Roman"/>
        <family val="1"/>
        <charset val="204"/>
      </rPr>
      <t xml:space="preserve"> с Федеральным бюджетным учреждением «Федеральный центр по сопровождению инвестиционных программ», техническая готовность - 38,9%. </t>
    </r>
    <r>
      <rPr>
        <b/>
        <sz val="14"/>
        <rFont val="Times New Roman"/>
        <family val="1"/>
        <charset val="204"/>
      </rPr>
      <t xml:space="preserve">Окончание выполнения работ по муниципальным контрактам - 30.11.2021. </t>
    </r>
    <r>
      <rPr>
        <sz val="14"/>
        <rFont val="Times New Roman"/>
        <family val="1"/>
        <charset val="204"/>
      </rPr>
      <t xml:space="preserve">
</t>
    </r>
  </si>
  <si>
    <r>
      <rPr>
        <b/>
        <u/>
        <sz val="14"/>
        <rFont val="Times New Roman"/>
        <family val="1"/>
        <charset val="204"/>
      </rPr>
      <t>Освоение средств ОБ составляет 62,9%.</t>
    </r>
    <r>
      <rPr>
        <sz val="14"/>
        <rFont val="Times New Roman"/>
        <family val="1"/>
        <charset val="204"/>
      </rPr>
      <t xml:space="preserve"> Между администрацией города Благовещенска и министерством жилищно-коммунального хозяйства Амурской области в целях реализации национального проекта «Жилье и городская среда» на территории муниципального образования города Благовещенска заключены</t>
    </r>
    <r>
      <rPr>
        <b/>
        <sz val="14"/>
        <rFont val="Times New Roman"/>
        <family val="1"/>
        <charset val="204"/>
      </rPr>
      <t xml:space="preserve"> 2</t>
    </r>
    <r>
      <rPr>
        <sz val="14"/>
        <rFont val="Times New Roman"/>
        <family val="1"/>
        <charset val="204"/>
      </rPr>
      <t xml:space="preserve"> </t>
    </r>
    <r>
      <rPr>
        <b/>
        <sz val="14"/>
        <rFont val="Times New Roman"/>
        <family val="1"/>
        <charset val="204"/>
      </rPr>
      <t xml:space="preserve">соглашения </t>
    </r>
    <r>
      <rPr>
        <sz val="14"/>
        <rFont val="Times New Roman"/>
        <family val="1"/>
        <charset val="204"/>
      </rPr>
      <t xml:space="preserve">о направлении в бюджет муниципального образования </t>
    </r>
    <r>
      <rPr>
        <b/>
        <sz val="14"/>
        <rFont val="Times New Roman"/>
        <family val="1"/>
        <charset val="204"/>
      </rPr>
      <t>субсидий</t>
    </r>
    <r>
      <rPr>
        <sz val="14"/>
        <rFont val="Times New Roman"/>
        <family val="1"/>
        <charset val="204"/>
      </rPr>
      <t xml:space="preserve"> на реализацию I (2019-2020 гг.) и III (2021 - 2022 гг.) этапов региональной адресной программы «Переселение граждан из аварийного жилищного фонда на территории Амурской области на период 2019 - 2025 годов», утвержденной постановлением Правительства Амурской области от 29.03.2019 № 152 (далее-Программа), на обеспечение мероприятий по переселению граждан из аварийного жилищного фонда: </t>
    </r>
    <r>
      <rPr>
        <b/>
        <sz val="14"/>
        <rFont val="Times New Roman"/>
        <family val="1"/>
        <charset val="204"/>
      </rPr>
      <t>1) от 25.07.2019 № 4</t>
    </r>
    <r>
      <rPr>
        <sz val="14"/>
        <rFont val="Times New Roman"/>
        <family val="1"/>
        <charset val="204"/>
      </rPr>
      <t xml:space="preserve"> (дополнительное соглашение от 23.10.2020) на реализацию</t>
    </r>
    <r>
      <rPr>
        <b/>
        <sz val="14"/>
        <rFont val="Times New Roman"/>
        <family val="1"/>
        <charset val="204"/>
      </rPr>
      <t xml:space="preserve"> I этапа (2019-2020 гг.)</t>
    </r>
    <r>
      <rPr>
        <sz val="14"/>
        <rFont val="Times New Roman"/>
        <family val="1"/>
        <charset val="204"/>
      </rPr>
      <t xml:space="preserve">, в сумме 109 053,6 тыс. руб. (в том  числе: поступившей от государственной корпорации - Фонда содействия  реформированию жилищно-коммунального хозяйства в сумме 106 748,1 тыс. руб. и средств областного бюджета в сумме 2 305,6 тыс. руб.): в 2019 году - 70 807,4 тыс. руб. (в т.ч.: с Фонда - 68 681,9 тыс. руб. и средств ОБ - 2 125,5 тыс. руб.)‪, </t>
    </r>
    <r>
      <rPr>
        <b/>
        <sz val="14"/>
        <rFont val="Times New Roman"/>
        <family val="1"/>
        <charset val="204"/>
      </rPr>
      <t xml:space="preserve">в 2020 году - ‪38 246,2 тыс. руб. </t>
    </r>
    <r>
      <rPr>
        <sz val="14"/>
        <rFont val="Times New Roman"/>
        <family val="1"/>
        <charset val="204"/>
      </rPr>
      <t>(в т.ч.: с Фонда - 38 066,2 тыс. руб. и средств ОБ - 180,1 тыс. руб.). Площадь аварийного жилищного фонда, из которого подлежат переселению граждане по I этапу Программы - не менее</t>
    </r>
    <r>
      <rPr>
        <b/>
        <sz val="14"/>
        <rFont val="Times New Roman"/>
        <family val="1"/>
        <charset val="204"/>
      </rPr>
      <t xml:space="preserve"> 2 333,75 кв. м.; 2) от 06.05.2020 № 4/2</t>
    </r>
    <r>
      <rPr>
        <sz val="14"/>
        <rFont val="Times New Roman"/>
        <family val="1"/>
        <charset val="204"/>
      </rPr>
      <t xml:space="preserve"> на реализацию </t>
    </r>
    <r>
      <rPr>
        <b/>
        <sz val="14"/>
        <rFont val="Times New Roman"/>
        <family val="1"/>
        <charset val="204"/>
      </rPr>
      <t>III этапа (2021 - 2022 гг.)</t>
    </r>
    <r>
      <rPr>
        <sz val="14"/>
        <rFont val="Times New Roman"/>
        <family val="1"/>
        <charset val="204"/>
      </rPr>
      <t xml:space="preserve">, в сумме </t>
    </r>
    <r>
      <rPr>
        <b/>
        <sz val="14"/>
        <rFont val="Times New Roman"/>
        <family val="1"/>
        <charset val="204"/>
      </rPr>
      <t>65 584,13 тыс. руб</t>
    </r>
    <r>
      <rPr>
        <sz val="14"/>
        <rFont val="Times New Roman"/>
        <family val="1"/>
        <charset val="204"/>
      </rPr>
      <t xml:space="preserve">. (в том  числе: поступившей от государственной корпорации - Фонда содействия  реформированию жилищно-коммунального хозяйства в сумме 63 616,6 тыс. руб. и средств областного бюджета в сумме 1 967,5 тыс. руб.). Площадь аварийного жилищного фонда, из которого подлежат переселению граждане по III этапу Программы - </t>
    </r>
    <r>
      <rPr>
        <b/>
        <sz val="14"/>
        <rFont val="Times New Roman"/>
        <family val="1"/>
        <charset val="204"/>
      </rPr>
      <t>не менее 1 343,3 кв. м.</t>
    </r>
    <r>
      <rPr>
        <sz val="14"/>
        <rFont val="Times New Roman"/>
        <family val="1"/>
        <charset val="204"/>
      </rPr>
      <t xml:space="preserve"> </t>
    </r>
    <r>
      <rPr>
        <b/>
        <sz val="14"/>
        <rFont val="Times New Roman"/>
        <family val="1"/>
        <charset val="204"/>
      </rPr>
      <t xml:space="preserve">Планируемый к достижению целевой показатель: не менее 1,98 тыс. кв. м. </t>
    </r>
    <r>
      <rPr>
        <sz val="14"/>
        <rFont val="Times New Roman"/>
        <family val="1"/>
        <charset val="204"/>
      </rPr>
      <t>расселенного аварийного жилищного фонда и 157 граждан</t>
    </r>
    <r>
      <rPr>
        <b/>
        <sz val="14"/>
        <rFont val="Times New Roman"/>
        <family val="1"/>
        <charset val="204"/>
      </rPr>
      <t xml:space="preserve">, </t>
    </r>
    <r>
      <rPr>
        <sz val="14"/>
        <rFont val="Times New Roman"/>
        <family val="1"/>
        <charset val="204"/>
      </rPr>
      <t>расселенных из аварийного жилищного фонда</t>
    </r>
    <r>
      <rPr>
        <b/>
        <sz val="14"/>
        <rFont val="Times New Roman"/>
        <family val="1"/>
        <charset val="204"/>
      </rPr>
      <t>.</t>
    </r>
    <r>
      <rPr>
        <sz val="14"/>
        <rFont val="Times New Roman"/>
        <family val="1"/>
        <charset val="204"/>
      </rPr>
      <t xml:space="preserve"> Стороны при выполнении условий соглашения исходят из того, что заключение муниципальных контрактов (договоров) осуществляется на</t>
    </r>
    <r>
      <rPr>
        <b/>
        <sz val="14"/>
        <rFont val="Times New Roman"/>
        <family val="1"/>
        <charset val="204"/>
      </rPr>
      <t xml:space="preserve"> приобретение жилых помещений</t>
    </r>
    <r>
      <rPr>
        <sz val="14"/>
        <rFont val="Times New Roman"/>
        <family val="1"/>
        <charset val="204"/>
      </rPr>
      <t xml:space="preserve"> в многоквартирных домах (в том числе в многоквартирных домах, строительство которых не завершено, включая многоквартирные дома, строящиеся (создаваемые) с привлечением денежных средств граждан и (или) юридических лиц) или в домах, указанных в пункте 2 части 2 статьи 49 Градостроительного кодекса РФ, на </t>
    </r>
    <r>
      <rPr>
        <b/>
        <sz val="14"/>
        <rFont val="Times New Roman"/>
        <family val="1"/>
        <charset val="204"/>
      </rPr>
      <t>строительство</t>
    </r>
    <r>
      <rPr>
        <sz val="14"/>
        <rFont val="Times New Roman"/>
        <family val="1"/>
        <charset val="204"/>
      </rPr>
      <t xml:space="preserve"> таких домов, а также на </t>
    </r>
    <r>
      <rPr>
        <b/>
        <sz val="14"/>
        <rFont val="Times New Roman"/>
        <family val="1"/>
        <charset val="204"/>
      </rPr>
      <t>выплату</t>
    </r>
    <r>
      <rPr>
        <sz val="14"/>
        <rFont val="Times New Roman"/>
        <family val="1"/>
        <charset val="204"/>
      </rPr>
      <t xml:space="preserve"> лицам, в чьей собственности находятся жилые помещения, входящие в аварийный жилищный фонд,</t>
    </r>
    <r>
      <rPr>
        <b/>
        <sz val="14"/>
        <rFont val="Times New Roman"/>
        <family val="1"/>
        <charset val="204"/>
      </rPr>
      <t xml:space="preserve"> возмещения</t>
    </r>
    <r>
      <rPr>
        <sz val="14"/>
        <rFont val="Times New Roman"/>
        <family val="1"/>
        <charset val="204"/>
      </rPr>
      <t xml:space="preserve"> за изымаемые жилые помещения в соответствии со статьей 32 Жилищного кодекса РФ, в целях реализации I и III этапов Программы и переселения граждан из аварийного жилищного фонда, признанного таковым до 01.01.2017 и включенного в Программу. Муниципальное образование обязуется обеспечить переселение граждан из аварийного жилищного фонда и оформление в муниципальную собственность предоставляемых жилых помещений. По состоянию на 01.01.2021 площадь расселенного аварийного жилищного фонда составила 1206,1 кв. м., расселено из аварийного жилищного фонда 79 граждан. </t>
    </r>
  </si>
  <si>
    <r>
      <rPr>
        <b/>
        <u/>
        <sz val="14"/>
        <rFont val="Times New Roman"/>
        <family val="1"/>
        <charset val="204"/>
      </rPr>
      <t>Освоение средств ОБ составляет 39%.</t>
    </r>
    <r>
      <rPr>
        <sz val="14"/>
        <rFont val="Times New Roman"/>
        <family val="1"/>
        <charset val="204"/>
      </rPr>
      <t xml:space="preserve"> Между администрацией города Благовещенска и министерством образования и науки Амурской области в целях реализации национального проекта «Образование» на территории муниципального образования города Благовещенска заключены </t>
    </r>
    <r>
      <rPr>
        <b/>
        <sz val="14"/>
        <rFont val="Times New Roman"/>
        <family val="1"/>
        <charset val="204"/>
      </rPr>
      <t>3</t>
    </r>
    <r>
      <rPr>
        <sz val="14"/>
        <rFont val="Times New Roman"/>
        <family val="1"/>
        <charset val="204"/>
      </rPr>
      <t xml:space="preserve"> </t>
    </r>
    <r>
      <rPr>
        <b/>
        <sz val="14"/>
        <rFont val="Times New Roman"/>
        <family val="1"/>
        <charset val="204"/>
      </rPr>
      <t>соглашения: 1) от 20.01.2020 № 10701000-1-2020-007/01</t>
    </r>
    <r>
      <rPr>
        <sz val="14"/>
        <rFont val="Times New Roman"/>
        <family val="1"/>
        <charset val="204"/>
      </rPr>
      <t xml:space="preserve"> </t>
    </r>
    <r>
      <rPr>
        <i/>
        <sz val="14"/>
        <rFont val="Times New Roman"/>
        <family val="1"/>
        <charset val="204"/>
      </rPr>
      <t>(на 2020 год)</t>
    </r>
    <r>
      <rPr>
        <sz val="14"/>
        <rFont val="Times New Roman"/>
        <family val="1"/>
        <charset val="204"/>
      </rPr>
      <t xml:space="preserve"> и </t>
    </r>
    <r>
      <rPr>
        <b/>
        <sz val="14"/>
        <rFont val="Times New Roman"/>
        <family val="1"/>
        <charset val="204"/>
      </rPr>
      <t xml:space="preserve">2) от 22.01.2020 № 10701000-1-2020-007 </t>
    </r>
    <r>
      <rPr>
        <i/>
        <sz val="14"/>
        <rFont val="Times New Roman"/>
        <family val="1"/>
        <charset val="204"/>
      </rPr>
      <t>(на 2021-2022 годы)</t>
    </r>
    <r>
      <rPr>
        <sz val="14"/>
        <rFont val="Times New Roman"/>
        <family val="1"/>
        <charset val="204"/>
      </rPr>
      <t xml:space="preserve"> о предоставлении </t>
    </r>
    <r>
      <rPr>
        <b/>
        <sz val="14"/>
        <rFont val="Times New Roman"/>
        <family val="1"/>
        <charset val="204"/>
      </rPr>
      <t>в 2020-2022 годах</t>
    </r>
    <r>
      <rPr>
        <sz val="14"/>
        <rFont val="Times New Roman"/>
        <family val="1"/>
        <charset val="204"/>
      </rPr>
      <t xml:space="preserve"> </t>
    </r>
    <r>
      <rPr>
        <b/>
        <sz val="14"/>
        <rFont val="Times New Roman"/>
        <family val="1"/>
        <charset val="204"/>
      </rPr>
      <t>субсидии</t>
    </r>
    <r>
      <rPr>
        <sz val="14"/>
        <rFont val="Times New Roman"/>
        <family val="1"/>
        <charset val="204"/>
      </rPr>
      <t xml:space="preserve"> на софинансирование расходных обязательств, возникающих при реализации мероприятий по содействию создания (исходя из прогнозируемой потребности) в Амурской области новых мест в общеобразовательных организациях, на общую сумму</t>
    </r>
    <r>
      <rPr>
        <b/>
        <sz val="14"/>
        <rFont val="Times New Roman"/>
        <family val="1"/>
        <charset val="204"/>
      </rPr>
      <t xml:space="preserve"> 1 670 725,0 тыс. руб. </t>
    </r>
    <r>
      <rPr>
        <sz val="14"/>
        <rFont val="Times New Roman"/>
        <family val="1"/>
        <charset val="204"/>
      </rPr>
      <t xml:space="preserve">(в том числе: </t>
    </r>
    <r>
      <rPr>
        <b/>
        <sz val="14"/>
        <rFont val="Times New Roman"/>
        <family val="1"/>
        <charset val="204"/>
      </rPr>
      <t>2020 год - 495 301,8 тыс. руб.</t>
    </r>
    <r>
      <rPr>
        <sz val="14"/>
        <rFont val="Times New Roman"/>
        <family val="1"/>
        <charset val="204"/>
      </rPr>
      <t xml:space="preserve">, 2021 год - ‪577 153,9 тыс. руб., 2022 год - ‪598 269,3 тыс. руб.) от общего объема бюджетных ассигнований, предусматриваемых в бюджете города на финансовое обеспечение расходных обязательств – 1 777 367,0 тыс. руб. (в том числе: </t>
    </r>
    <r>
      <rPr>
        <b/>
        <sz val="14"/>
        <rFont val="Times New Roman"/>
        <family val="1"/>
        <charset val="204"/>
      </rPr>
      <t>2020 год - 526 916,8 тыс .руб.</t>
    </r>
    <r>
      <rPr>
        <sz val="14"/>
        <rFont val="Times New Roman"/>
        <family val="1"/>
        <charset val="204"/>
      </rPr>
      <t xml:space="preserve">, 2021 год - 613 993,5 тыс. руб., 2022 год - ‪636 456,7 тыс.руб.), </t>
    </r>
    <r>
      <rPr>
        <b/>
        <sz val="14"/>
        <rFont val="Times New Roman"/>
        <family val="1"/>
        <charset val="204"/>
      </rPr>
      <t>уровень софинансирования 94%.</t>
    </r>
    <r>
      <rPr>
        <sz val="14"/>
        <rFont val="Times New Roman"/>
        <family val="1"/>
        <charset val="204"/>
      </rPr>
      <t xml:space="preserve"> </t>
    </r>
    <r>
      <rPr>
        <b/>
        <sz val="14"/>
        <rFont val="Times New Roman"/>
        <family val="1"/>
        <charset val="204"/>
      </rPr>
      <t xml:space="preserve">Планируемый к достижению до 31.12.2022 результат: </t>
    </r>
    <r>
      <rPr>
        <sz val="14"/>
        <rFont val="Times New Roman"/>
        <family val="1"/>
        <charset val="204"/>
      </rPr>
      <t>создание</t>
    </r>
    <r>
      <rPr>
        <b/>
        <sz val="14"/>
        <rFont val="Times New Roman"/>
        <family val="1"/>
        <charset val="204"/>
      </rPr>
      <t xml:space="preserve"> </t>
    </r>
    <r>
      <rPr>
        <sz val="14"/>
        <rFont val="Times New Roman"/>
        <family val="1"/>
        <charset val="204"/>
      </rPr>
      <t xml:space="preserve">1500 мест. Предусмотрено </t>
    </r>
    <r>
      <rPr>
        <b/>
        <sz val="14"/>
        <rFont val="Times New Roman"/>
        <family val="1"/>
        <charset val="204"/>
      </rPr>
      <t>строительство объекта «Школа на 1500 мест в квартале 406 г. Благовещенск, Амурская область».</t>
    </r>
    <r>
      <rPr>
        <sz val="14"/>
        <rFont val="Times New Roman"/>
        <family val="1"/>
        <charset val="204"/>
      </rPr>
      <t xml:space="preserve"> МУ «ГУКС» заключены: 1)договор от 28.12.2019 № 252/2019 на сумму 263,8 тыс. руб. с  АО «Строительная компания № 1» на выполнение подготовительных работ (вырубка деревьев и кустарника, демонтаж ограждения из железо-бетонных панелей) на объекте. Окончание выполнения работ по договору - 31.05.2020 </t>
    </r>
    <r>
      <rPr>
        <i/>
        <sz val="14"/>
        <rFont val="Times New Roman"/>
        <family val="1"/>
        <charset val="204"/>
      </rPr>
      <t>(исполнен)</t>
    </r>
    <r>
      <rPr>
        <sz val="14"/>
        <rFont val="Times New Roman"/>
        <family val="1"/>
        <charset val="204"/>
      </rPr>
      <t xml:space="preserve">; 2)муниципальный контракт от 10.03.2020 № 0037/2020 на сумму 1 370 194,3 тыс. руб. с  АО «Строительная компания № 1» на выполнение работ по  строительству объекта. </t>
    </r>
    <r>
      <rPr>
        <b/>
        <sz val="14"/>
        <rFont val="Times New Roman"/>
        <family val="1"/>
        <charset val="204"/>
      </rPr>
      <t xml:space="preserve">Окончание выполнения работ по муниципальному контракту – не позднее 15.08.2022. </t>
    </r>
    <r>
      <rPr>
        <sz val="14"/>
        <rFont val="Times New Roman"/>
        <family val="1"/>
        <charset val="204"/>
      </rPr>
      <t xml:space="preserve">Техническая готовность объекта - </t>
    </r>
    <r>
      <rPr>
        <b/>
        <sz val="14"/>
        <rFont val="Times New Roman"/>
        <family val="1"/>
        <charset val="204"/>
      </rPr>
      <t>15%</t>
    </r>
    <r>
      <rPr>
        <sz val="14"/>
        <rFont val="Times New Roman"/>
        <family val="1"/>
        <charset val="204"/>
      </rPr>
      <t xml:space="preserve">. Остаток неосвоенных средств обусловлен отставанием от графика производства работ в связи с недостатком квалифицированной иностранной рабочей силы из-за временного ограничения въезда в РФ иностранных граждан, введенного распоряжением Правительства РФ от 16.03.2020 №635-р «О временном ограничении въезда в РФ иностранных граждан и лиц без гражданства и временном приостановлении оформления и выдачи виз и приглашений» в целях обеспечения безопасности государства, защиты здоровья населения и нераспространения новой коронавирусной инфекции на территории РФ.; 3)муниципальный контракт от 12.05.2020 №27/2020 на сумму 7,0 тыс. руб. с ООО  «МЕРИДИАН» на изготовление актов обследования на объекте, срок выполнения работ: в течение 15 рабочих дней с даты заключения контракта </t>
    </r>
    <r>
      <rPr>
        <i/>
        <sz val="14"/>
        <rFont val="Times New Roman"/>
        <family val="1"/>
        <charset val="204"/>
      </rPr>
      <t>(исполнен)</t>
    </r>
    <r>
      <rPr>
        <sz val="14"/>
        <rFont val="Times New Roman"/>
        <family val="1"/>
        <charset val="204"/>
      </rPr>
      <t xml:space="preserve">; </t>
    </r>
    <r>
      <rPr>
        <b/>
        <sz val="14"/>
        <rFont val="Times New Roman"/>
        <family val="1"/>
        <charset val="204"/>
      </rPr>
      <t>3) от 30.03.2020 № 18-2020-Е2</t>
    </r>
    <r>
      <rPr>
        <sz val="14"/>
        <rFont val="Times New Roman"/>
        <family val="1"/>
        <charset val="204"/>
      </rPr>
      <t xml:space="preserve"> о реализации </t>
    </r>
    <r>
      <rPr>
        <b/>
        <sz val="14"/>
        <rFont val="Times New Roman"/>
        <family val="1"/>
        <charset val="204"/>
      </rPr>
      <t>регионального проекта «Успех каждого ребенка»</t>
    </r>
    <r>
      <rPr>
        <sz val="14"/>
        <rFont val="Times New Roman"/>
        <family val="1"/>
        <charset val="204"/>
      </rPr>
      <t xml:space="preserve"> на территории города Благовещенска. Предметом соглашения является организация взаимодействия сторон при реализации регионального проекта и осуществления мониторинга его реализации </t>
    </r>
    <r>
      <rPr>
        <b/>
        <sz val="14"/>
        <rFont val="Times New Roman"/>
        <family val="1"/>
        <charset val="204"/>
      </rPr>
      <t>по достижению целей, показателей и результатов</t>
    </r>
    <r>
      <rPr>
        <sz val="14"/>
        <rFont val="Times New Roman"/>
        <family val="1"/>
        <charset val="204"/>
      </rPr>
      <t xml:space="preserve"> в части мероприятий, реализуемых в муниципальном образовании городе Благовещенске. </t>
    </r>
    <r>
      <rPr>
        <b/>
        <sz val="14"/>
        <rFont val="Times New Roman"/>
        <family val="1"/>
        <charset val="204"/>
      </rPr>
      <t>Срок действия соглашения: до 31.12.2024.</t>
    </r>
    <r>
      <rPr>
        <sz val="14"/>
        <rFont val="Times New Roman"/>
        <family val="1"/>
        <charset val="204"/>
      </rPr>
      <t xml:space="preserve"> В целях реализации регионального проекта «руководитель регионального проекта» (министерство образования и науки Амурской области) передаёт «участнику регионального проекта» (администрации города Благовещенска) в порядке, установленном законодательством Российской Федерации, из собственности Амурской области в собственность муниципального образования имущество в пределах утвержденных инфраструктурных листов, приобретенное на средства федерального и областного бюджетов. Участником регионального проекта обеспечивается достижение значений показателей, выполнение задач, результатов регионального проекта по муниципальному образованию, в соответствии с приложением к соглашению. 
</t>
    </r>
  </si>
  <si>
    <r>
      <t xml:space="preserve">Освоение средств ОБ составляет 102,1% </t>
    </r>
    <r>
      <rPr>
        <i/>
        <sz val="14"/>
        <rFont val="Times New Roman"/>
        <family val="1"/>
        <charset val="204"/>
      </rPr>
      <t xml:space="preserve">(с учетом выполненных работ на сумму 89 233,8 тыс. руб., проавансированных в 2019 году, не принятых МУ «ГУКС» работ на сумму 2 301,2 тыс. руб. по муниципальному контракту от 21.04.2020 № 0102/2020 с ООО «Рост Жилищного Сервиса» и аванса на сумму 69 830,6 тыс. руб. по муниципальному контракту от 15.12.2020 № 0434/2020 с АО «Асфальт», планируемому к реализации в 2021 году с целью продолжения участия в национальном проекте). </t>
    </r>
  </si>
  <si>
    <r>
      <rPr>
        <b/>
        <u/>
        <sz val="14"/>
        <rFont val="Times New Roman"/>
        <family val="1"/>
        <charset val="204"/>
      </rPr>
      <t xml:space="preserve">Освоение средств ОБ составляет 102,6% </t>
    </r>
    <r>
      <rPr>
        <i/>
        <sz val="14"/>
        <rFont val="Times New Roman"/>
        <family val="1"/>
        <charset val="204"/>
      </rPr>
      <t xml:space="preserve">(с учетом выполненных работ на сумму 89 233,8 тыс. руб., проавансированных в 2019 году, не принятых работ на сумму 2 301,2 тыс. руб. по м/к от 21.04.2020 № 0102/2020 с ООО «Рост Жилищного Сервиса» и аванса на сумму 69 830,6 тыс. руб. по м/к от 15.12.2020 № 0434/2020 с АО «Асфальт», планируемому к реализации в 2021 году). </t>
    </r>
    <r>
      <rPr>
        <sz val="14"/>
        <rFont val="Times New Roman"/>
        <family val="1"/>
        <charset val="204"/>
      </rPr>
      <t>Между администрацией города Благовещенска и министерством транспорта и дорожного хозяйства Амурской области в целях  осуществления дорожной деятельности в рамках реализации национального проекта «БКАД» заключено</t>
    </r>
    <r>
      <rPr>
        <b/>
        <sz val="14"/>
        <rFont val="Times New Roman"/>
        <family val="1"/>
        <charset val="204"/>
      </rPr>
      <t xml:space="preserve"> соглашение от 11.04.2019 № 10701000-1-2019-005</t>
    </r>
    <r>
      <rPr>
        <sz val="14"/>
        <rFont val="Times New Roman"/>
        <family val="1"/>
        <charset val="204"/>
      </rPr>
      <t xml:space="preserve"> (дополнительные соглашения от 23.12.2019 № 10701000-1-2019-005/1, от 31.03.2020 № 10701000-1-2019-005/2, от 06.11.2020 № 10701000-1-2019-005/3, от 22.12.2020 № 10701000-1-2019-005/4, от 23.12.2020 № 10701000-1-2019-005/5) о предоставлении </t>
    </r>
    <r>
      <rPr>
        <b/>
        <sz val="14"/>
        <rFont val="Times New Roman"/>
        <family val="1"/>
        <charset val="204"/>
      </rPr>
      <t xml:space="preserve">в 2019-2021 годах иного межбюджетного трансферта, </t>
    </r>
    <r>
      <rPr>
        <sz val="14"/>
        <rFont val="Times New Roman"/>
        <family val="1"/>
        <charset val="204"/>
      </rPr>
      <t xml:space="preserve">имеющего целевое назначение, на сумму </t>
    </r>
    <r>
      <rPr>
        <b/>
        <sz val="14"/>
        <rFont val="Times New Roman"/>
        <family val="1"/>
        <charset val="204"/>
      </rPr>
      <t xml:space="preserve">1603 438,5 тыс. руб., </t>
    </r>
    <r>
      <rPr>
        <sz val="14"/>
        <rFont val="Times New Roman"/>
        <family val="1"/>
        <charset val="204"/>
      </rPr>
      <t xml:space="preserve">в том числе: 2019 год - ‪403 667,0 тыс.руб., </t>
    </r>
    <r>
      <rPr>
        <b/>
        <sz val="14"/>
        <rFont val="Times New Roman"/>
        <family val="1"/>
        <charset val="204"/>
      </rPr>
      <t>2020 год - ‪824 533,8 тыс. руб.</t>
    </r>
    <r>
      <rPr>
        <sz val="14"/>
        <rFont val="Times New Roman"/>
        <family val="1"/>
        <charset val="204"/>
      </rPr>
      <t xml:space="preserve">, 2021 год - 375 237,7 тыс.руб. </t>
    </r>
    <r>
      <rPr>
        <b/>
        <sz val="14"/>
        <rFont val="Times New Roman"/>
        <family val="1"/>
        <charset val="204"/>
      </rPr>
      <t>(уровень софинансирования 100%)</t>
    </r>
    <r>
      <rPr>
        <sz val="14"/>
        <rFont val="Times New Roman"/>
        <family val="1"/>
        <charset val="204"/>
      </rPr>
      <t xml:space="preserve">. </t>
    </r>
    <r>
      <rPr>
        <b/>
        <sz val="14"/>
        <rFont val="Times New Roman"/>
        <family val="1"/>
        <charset val="204"/>
      </rPr>
      <t xml:space="preserve">Планируемый к достижению до 01.12.2021 результат: </t>
    </r>
    <r>
      <rPr>
        <sz val="14"/>
        <rFont val="Times New Roman"/>
        <family val="1"/>
        <charset val="204"/>
      </rPr>
      <t xml:space="preserve">благоустройство (модернизация) дорожной сети </t>
    </r>
    <r>
      <rPr>
        <b/>
        <sz val="14"/>
        <rFont val="Times New Roman"/>
        <family val="1"/>
        <charset val="204"/>
      </rPr>
      <t>Благовещенской агломерации</t>
    </r>
    <r>
      <rPr>
        <sz val="14"/>
        <rFont val="Times New Roman"/>
        <family val="1"/>
        <charset val="204"/>
      </rPr>
      <t xml:space="preserve"> в целях приведения в нормативное состояние, снижения уровня перегрузки и ликвидации мест концентрации дорожно-транспортных происшествий. В </t>
    </r>
    <r>
      <rPr>
        <b/>
        <sz val="14"/>
        <rFont val="Times New Roman"/>
        <family val="1"/>
        <charset val="204"/>
      </rPr>
      <t xml:space="preserve">2020 году </t>
    </r>
    <r>
      <rPr>
        <sz val="14"/>
        <rFont val="Times New Roman"/>
        <family val="1"/>
        <charset val="204"/>
      </rPr>
      <t>выполнены работы по:</t>
    </r>
    <r>
      <rPr>
        <b/>
        <sz val="14"/>
        <rFont val="Times New Roman"/>
        <family val="1"/>
        <charset val="204"/>
      </rPr>
      <t xml:space="preserve"> ремонту</t>
    </r>
    <r>
      <rPr>
        <sz val="14"/>
        <rFont val="Times New Roman"/>
        <family val="1"/>
        <charset val="204"/>
      </rPr>
      <t xml:space="preserve"> ул. Воронкова (от ул. Тепличная до Новотроицкого шоссе), ул. Калинина (от ул. Краснофлотская до ул. Тенистая и от ул. Институтская до ул. Воронкова), ул. Зеленая (от ул. Трудовая до ул. Театральная), автомобильной дороги по ул. Театральная от ул. Школьная до п. Моховая падь; </t>
    </r>
    <r>
      <rPr>
        <b/>
        <sz val="14"/>
        <rFont val="Times New Roman"/>
        <family val="1"/>
        <charset val="204"/>
      </rPr>
      <t>капитальному ремонту</t>
    </r>
    <r>
      <rPr>
        <sz val="14"/>
        <rFont val="Times New Roman"/>
        <family val="1"/>
        <charset val="204"/>
      </rPr>
      <t xml:space="preserve"> путепровода через ул. Загородная - ул. Северная; </t>
    </r>
    <r>
      <rPr>
        <b/>
        <sz val="14"/>
        <rFont val="Times New Roman"/>
        <family val="1"/>
        <charset val="204"/>
      </rPr>
      <t>модернизации</t>
    </r>
    <r>
      <rPr>
        <sz val="14"/>
        <rFont val="Times New Roman"/>
        <family val="1"/>
        <charset val="204"/>
      </rPr>
      <t xml:space="preserve"> </t>
    </r>
    <r>
      <rPr>
        <b/>
        <sz val="14"/>
        <rFont val="Times New Roman"/>
        <family val="1"/>
        <charset val="204"/>
      </rPr>
      <t>сетей наружного освещения</t>
    </r>
    <r>
      <rPr>
        <sz val="14"/>
        <rFont val="Times New Roman"/>
        <family val="1"/>
        <charset val="204"/>
      </rPr>
      <t xml:space="preserve"> по ул. Воронкова (от ул.Тепличная до Новотроицкого шоссе) и по ул. Калинина (от ул. Краснофлотская до ул. Тенистая); </t>
    </r>
    <r>
      <rPr>
        <b/>
        <sz val="14"/>
        <rFont val="Times New Roman"/>
        <family val="1"/>
        <charset val="204"/>
      </rPr>
      <t>устройству слоев износа</t>
    </r>
    <r>
      <rPr>
        <sz val="14"/>
        <rFont val="Times New Roman"/>
        <family val="1"/>
        <charset val="204"/>
      </rPr>
      <t xml:space="preserve"> по ул. Чайковского (от моста через р.Чигиринка до ж/д переезда) и по ул. Студенческая (от путепровода по ул. Загородная до Игнатьевского шоссе). Заказчиком - муниципальным учреждением «Городское управление капитального строительства» (МУ «ГУКС») в 2019-2020 годах заключены </t>
    </r>
    <r>
      <rPr>
        <b/>
        <sz val="14"/>
        <rFont val="Times New Roman"/>
        <family val="1"/>
        <charset val="204"/>
      </rPr>
      <t>11</t>
    </r>
    <r>
      <rPr>
        <sz val="14"/>
        <rFont val="Times New Roman"/>
        <family val="1"/>
        <charset val="204"/>
      </rPr>
      <t xml:space="preserve"> муниципальных контрактов на выполнение работ на автомобильных дорогах города Благовещенска (исполнены 2 м/к с ООО «Сервер»: от 25.12.2019 №0648/2019 на сумму 179 574,6 тыс. руб. и №0649/2019 на сумму 118 011,4 тыс. руб.; исполнены 4 м/к из 5 с АО «Асфальт»: от 27.12.2019 № 0646/2019 на сумму 274 084,98 тыс. руб., от 08.05.2020 №0141/2020 на сумму 7 852,3 тыс. руб., от 13.05.2020 №0159/2020 на сумму 10 665,3 тыс. руб., от 02.09.2020 №0301/2020 на сумму 165 043,0 тыс. руб., а по м/к от 15.12.2020 №0434/2020 на сумму 299 983,8 тыс. руб. выполнение работ по ремонту автомобильной дороги по ул. Горького от ул. Калинина до ул. Театральная </t>
    </r>
    <r>
      <rPr>
        <b/>
        <sz val="14"/>
        <rFont val="Times New Roman"/>
        <family val="1"/>
        <charset val="204"/>
      </rPr>
      <t>планируется в 2021 году</t>
    </r>
    <r>
      <rPr>
        <sz val="14"/>
        <rFont val="Times New Roman"/>
        <family val="1"/>
        <charset val="204"/>
      </rPr>
      <t xml:space="preserve"> (сроки выполнения работ: начало - не позднее 15.04.2021, окончание - 31.10.2021); исполнен м/к с ООО «Рост Жилищного Сервиса» от 21.04.2020 №0099/2020 на сумму 10 941,5 тыс. руб., а по м/к №0102/2020 на сумму 39 493,8 тыс. руб. фактически оплачено - 36 339,4 тыс. руб. (так как м/к расторгнут 07.12.2020 в связи с неисполнением подрядчиком принятых на себя обязательств на основании Решения заказчика об одностороннем отказе от исполнения контракта № 3661 от 26.11.2020); исполнены м/к с ООО «Строительно-эксплуатационная служба» от 21.04.2020 №0101/2020 на сумму 29 963,4 тыс. руб. и м/к с ООО «ДОРАЛЬЯНС» от 21.04.2020 №0095/2020 на сумму 10 511,8 тыс. руб.). На средства городского бюджета осуществлен строительный контроль при выполнении работ по ремонту автомобильных дорог города в рамках национального проекта «БКАД». МУ «ГУКС» исполнены 6 муниципальных контрактов на общую сумму 9 130,0 тыс. руб. с ООО «Амурремпроект», ООО «Авангард - ДВ, ООО «Азимут» и  ООО «Инновационно-внедренческий центр «Энергоактив», в том числе по: техническому обследованию с определением имущественного статуса сетей наружного освещения по ул. Новая (от ул. Зейская до ул. Горького), ул. Школьная (от ул. Театральная до Новотроицкого шоссе), ул. Чайковского (от моста через р. Чигиринка до ул. П. Морозова); осуществлению авторского надзора и оказанию услуг строительного контроля при выполнении работ по капитальному ремонту путепровода через ул. Загородная - ул. Северная; выполнению работ по экспертно-лабораторному сопровождению объектов ремонта улично-дорожной сети г. Благовещенска.  
</t>
    </r>
  </si>
  <si>
    <r>
      <rPr>
        <b/>
        <u/>
        <sz val="14"/>
        <rFont val="Times New Roman"/>
        <family val="1"/>
        <charset val="204"/>
      </rPr>
      <t>Освоение средств ОБ составляет 100%.</t>
    </r>
    <r>
      <rPr>
        <b/>
        <sz val="14"/>
        <rFont val="Times New Roman"/>
        <family val="1"/>
        <charset val="204"/>
      </rPr>
      <t xml:space="preserve"> </t>
    </r>
    <r>
      <rPr>
        <sz val="14"/>
        <rFont val="Times New Roman"/>
        <family val="1"/>
        <charset val="204"/>
      </rPr>
      <t>В</t>
    </r>
    <r>
      <rPr>
        <b/>
        <sz val="14"/>
        <rFont val="Times New Roman"/>
        <family val="1"/>
        <charset val="204"/>
      </rPr>
      <t xml:space="preserve"> </t>
    </r>
    <r>
      <rPr>
        <sz val="14"/>
        <rFont val="Times New Roman"/>
        <family val="1"/>
        <charset val="204"/>
      </rPr>
      <t>рамках национального проекта «Безопасные и качественные автомобильные дороги» в соответствии с дополнительным финансированием в размере 157 758,0 тыс. руб., предусмотренным постановлением Правительства Амурской  области от 25.08.2020 № 566, муниципалитет обязуется </t>
    </r>
    <r>
      <rPr>
        <b/>
        <sz val="14"/>
        <rFont val="Times New Roman"/>
        <family val="1"/>
        <charset val="204"/>
      </rPr>
      <t xml:space="preserve">в срок не позднее 31.12.2020 обеспечить дополнительное приведение в нормативное состояние не менее 6 км. </t>
    </r>
    <r>
      <rPr>
        <sz val="14"/>
        <rFont val="Times New Roman"/>
        <family val="1"/>
        <charset val="204"/>
      </rPr>
      <t>улично-дорожной сети городской агломерации. Выполнены работы по</t>
    </r>
    <r>
      <rPr>
        <b/>
        <sz val="14"/>
        <rFont val="Times New Roman"/>
        <family val="1"/>
        <charset val="204"/>
      </rPr>
      <t xml:space="preserve"> ремонту автомобильной дороги по ул. Театральная от ул. Школьная до п. Моховая падь</t>
    </r>
    <r>
      <rPr>
        <sz val="14"/>
        <rFont val="Times New Roman"/>
        <family val="1"/>
        <charset val="204"/>
      </rPr>
      <t xml:space="preserve"> (исполнен муниципальный контракт от 02.09.2020 №0301/2020 на сумму 165 043,0 тыс. руб. между МУ «ГУКС» и АО «Асфальт»). Плановый объем финансирования средств городского бюджета не использован ввиду сложившейся экономии.</t>
    </r>
  </si>
  <si>
    <r>
      <rPr>
        <b/>
        <u/>
        <sz val="14"/>
        <rFont val="Times New Roman"/>
        <family val="1"/>
        <charset val="204"/>
      </rPr>
      <t>Освоение средств ОБ составляет 100%</t>
    </r>
    <r>
      <rPr>
        <sz val="14"/>
        <rFont val="Times New Roman"/>
        <family val="1"/>
        <charset val="204"/>
      </rPr>
      <t xml:space="preserve">. Между администрацией города Благовещенска и министерством культуры и национальной политики Амурской области в целях реализации национального проекта «Культура» на территории муниципального образования города Благовещенска заключены </t>
    </r>
    <r>
      <rPr>
        <b/>
        <sz val="14"/>
        <rFont val="Times New Roman"/>
        <family val="1"/>
        <charset val="204"/>
      </rPr>
      <t>2</t>
    </r>
    <r>
      <rPr>
        <sz val="14"/>
        <rFont val="Times New Roman"/>
        <family val="1"/>
        <charset val="204"/>
      </rPr>
      <t xml:space="preserve"> </t>
    </r>
    <r>
      <rPr>
        <b/>
        <sz val="14"/>
        <rFont val="Times New Roman"/>
        <family val="1"/>
        <charset val="204"/>
      </rPr>
      <t>соглашения</t>
    </r>
    <r>
      <rPr>
        <sz val="14"/>
        <rFont val="Times New Roman"/>
        <family val="1"/>
        <charset val="204"/>
      </rPr>
      <t xml:space="preserve">: </t>
    </r>
    <r>
      <rPr>
        <b/>
        <sz val="14"/>
        <rFont val="Times New Roman"/>
        <family val="1"/>
        <charset val="204"/>
      </rPr>
      <t>1)</t>
    </r>
    <r>
      <rPr>
        <sz val="14"/>
        <rFont val="Times New Roman"/>
        <family val="1"/>
        <charset val="204"/>
      </rPr>
      <t xml:space="preserve"> </t>
    </r>
    <r>
      <rPr>
        <b/>
        <sz val="14"/>
        <rFont val="Times New Roman"/>
        <family val="1"/>
        <charset val="204"/>
      </rPr>
      <t xml:space="preserve">от 14.01.2020 № 10701000-1-2020-004 </t>
    </r>
    <r>
      <rPr>
        <sz val="14"/>
        <rFont val="Times New Roman"/>
        <family val="1"/>
        <charset val="204"/>
      </rPr>
      <t xml:space="preserve">(дополнительное соглашение от 26.03.2020 № 10701000-1-2020-004/1) о предоставлении </t>
    </r>
    <r>
      <rPr>
        <b/>
        <sz val="14"/>
        <rFont val="Times New Roman"/>
        <family val="1"/>
        <charset val="204"/>
      </rPr>
      <t>в 2020 году иного межбюджетного трансферта</t>
    </r>
    <r>
      <rPr>
        <sz val="14"/>
        <rFont val="Times New Roman"/>
        <family val="1"/>
        <charset val="204"/>
      </rPr>
      <t>, имеющего целевое назначение, на сумму</t>
    </r>
    <r>
      <rPr>
        <b/>
        <sz val="14"/>
        <rFont val="Times New Roman"/>
        <family val="1"/>
        <charset val="204"/>
      </rPr>
      <t xml:space="preserve"> 5 000,0 тыс. руб.</t>
    </r>
    <r>
      <rPr>
        <sz val="14"/>
        <rFont val="Times New Roman"/>
        <family val="1"/>
        <charset val="204"/>
      </rPr>
      <t xml:space="preserve"> </t>
    </r>
    <r>
      <rPr>
        <b/>
        <sz val="14"/>
        <rFont val="Times New Roman"/>
        <family val="1"/>
        <charset val="204"/>
      </rPr>
      <t>(уровень софинансирования 100%)</t>
    </r>
    <r>
      <rPr>
        <sz val="14"/>
        <rFont val="Times New Roman"/>
        <family val="1"/>
        <charset val="204"/>
      </rPr>
      <t xml:space="preserve">. </t>
    </r>
    <r>
      <rPr>
        <b/>
        <sz val="14"/>
        <rFont val="Times New Roman"/>
        <family val="1"/>
        <charset val="204"/>
      </rPr>
      <t xml:space="preserve">Достигнутый результат: </t>
    </r>
    <r>
      <rPr>
        <sz val="14"/>
        <rFont val="Times New Roman"/>
        <family val="1"/>
        <charset val="204"/>
      </rPr>
      <t xml:space="preserve">модернизирована (переоснащена) </t>
    </r>
    <r>
      <rPr>
        <b/>
        <sz val="14"/>
        <rFont val="Times New Roman"/>
        <family val="1"/>
        <charset val="204"/>
      </rPr>
      <t xml:space="preserve">муниципальная библиотека искусств по ул. Ленина 72 </t>
    </r>
    <r>
      <rPr>
        <sz val="14"/>
        <rFont val="Times New Roman"/>
        <family val="1"/>
        <charset val="204"/>
      </rPr>
      <t xml:space="preserve">муниципального бюджетного учреждения культуры «Муниципальная информационная библиотечная система» (МБУК «МИБС») </t>
    </r>
    <r>
      <rPr>
        <b/>
        <sz val="14"/>
        <rFont val="Times New Roman"/>
        <family val="1"/>
        <charset val="204"/>
      </rPr>
      <t>по модельному стандарту</t>
    </r>
    <r>
      <rPr>
        <sz val="14"/>
        <rFont val="Times New Roman"/>
        <family val="1"/>
        <charset val="204"/>
      </rPr>
      <t xml:space="preserve">. Заключены и исполнены 57 договоров на приобретение товаров (выполнение работ, оказание услуг) на всю сумму межбюджетного трансферта. в том числе: приобретены литература, кондиционер, рулонные шторы, мебель, краска, оборудование, расходные материалы, стенды, вешала, качели, трибуна, фотоаппарат, конструкции, витрины, указатели; установлены двери; осуществлены поставка светильников, принтера, фортепиано и звукоизоляция помещения. Открытие муниципальной модельной библиотеки состоялось 04.09.2020. </t>
    </r>
    <r>
      <rPr>
        <b/>
        <sz val="14"/>
        <rFont val="Times New Roman"/>
        <family val="1"/>
        <charset val="204"/>
      </rPr>
      <t>2) от 10.06.2019 № 12</t>
    </r>
    <r>
      <rPr>
        <sz val="14"/>
        <rFont val="Times New Roman"/>
        <family val="1"/>
        <charset val="204"/>
      </rPr>
      <t xml:space="preserve"> об осуществлении мероприятий, направленных на обеспечение </t>
    </r>
    <r>
      <rPr>
        <b/>
        <sz val="14"/>
        <rFont val="Times New Roman"/>
        <family val="1"/>
        <charset val="204"/>
      </rPr>
      <t>достижения целей, целевых и дополнительных показателей и результатов</t>
    </r>
    <r>
      <rPr>
        <sz val="14"/>
        <rFont val="Times New Roman"/>
        <family val="1"/>
        <charset val="204"/>
      </rPr>
      <t xml:space="preserve"> национального проекта «Культура» и </t>
    </r>
    <r>
      <rPr>
        <b/>
        <sz val="14"/>
        <rFont val="Times New Roman"/>
        <family val="1"/>
        <charset val="204"/>
      </rPr>
      <t>региональных проектов Амурской области «Культурная среда», «Творческие люди», «Цифровая культура»</t>
    </r>
    <r>
      <rPr>
        <sz val="14"/>
        <rFont val="Times New Roman"/>
        <family val="1"/>
        <charset val="204"/>
      </rPr>
      <t xml:space="preserve">. </t>
    </r>
    <r>
      <rPr>
        <b/>
        <sz val="14"/>
        <rFont val="Times New Roman"/>
        <family val="1"/>
        <charset val="204"/>
      </rPr>
      <t xml:space="preserve">Срок действия соглашения: до 31.12.2024. </t>
    </r>
    <r>
      <rPr>
        <sz val="14"/>
        <rFont val="Times New Roman"/>
        <family val="1"/>
        <charset val="204"/>
      </rPr>
      <t xml:space="preserve">В рамках соглашения </t>
    </r>
    <r>
      <rPr>
        <b/>
        <sz val="14"/>
        <rFont val="Times New Roman"/>
        <family val="1"/>
        <charset val="204"/>
      </rPr>
      <t>за 2020 год достигнуты следующие показатели:</t>
    </r>
    <r>
      <rPr>
        <sz val="14"/>
        <rFont val="Times New Roman"/>
        <family val="1"/>
        <charset val="204"/>
      </rPr>
      <t xml:space="preserve"> 1)Количество посещений общедоступных (публичных) библиотек - 212,57 тыс. чел. (при плане на 2020 год - 224,9); 2)Прирост посещений общедоступных (публичных) библиотек - 96,75% (при плане на 2020 год - 102,37); 3)Количество посещений культурно-массовых мероприятий клубов и домов культуры - 22,86 тыс. чел. (при плане на 2020 год - 37,28); 4)Прирост посещений культурно-массовых мероприятий клубов и домов культуры - 64,16% (при плане на 2020 год - 104,63); 5)Количество участников клубных формирований - 2,21 тыс. чел. (при плане на 2020 год - 2,107); 6)Прирост участников клубных формирований -105,24% (при плане на 2020 год - 100,31); 7)Количество посещений парков культуры и отдыха - 0,239 тыс. чел. (при плане на 2020 год - 0,990); 8)Прирост посещений парков культуры и отдыха -  23 900% (при плане на 2020 год – 99 000); 9)Количество учащихся ДШИ - 1,459 тыс. чел. (при плане на 2020 год – 1,457); 10)Прирост учащихся ДШИ - 103,84% (при плане на 2020 год – 103,71); 11)Прирост обращений к цифровым ресурсам культуры- 380% (при плане на 2020 год – 210,0). Неполное достижение плановых значений 6 показателей из 11 обусловлено приостановлением на территории Амурской области проведения досуговых, развлекательных, зрелищных, культурных, физкультурных, спортивных, выставочных, просветительских, рекламных, публичных, массовых и иных подобных мероприятий с очным присутствием граждан, а также оказания соответствующих услуг, в том числе в парках культуры и отдыха, торгово-развлекательных центрах, на аттракционах и в иных местах массового посещения гражданами, в связи с продолжающимся глобальным распространением, угрозой завоза и распространения новой коронавирусной инфекции (COVID-2019) на территории Российской Федерации и Амурской области, на основании распоряжения губернатора Амурской области от 27.01.2020 № 10-р «О введении режима повышенной готовности».
</t>
    </r>
  </si>
  <si>
    <t>Информация о реализации муниципальным образованием городом Благовещенском мероприятий в рамках национальных проектов Российской Федерации за 2020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</si>
</sst>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sz val="11"/>
      <color theme="1"/>
      <name val="Calibri"/>
      <family val="2"/>
      <charset val="204"/>
      <scheme val="minor"/>
    </font>
    <font>
      <sz val="12"/>
      <name val="Times New Roman"/>
      <family val="1"/>
      <charset val="204"/>
    </font>
    <font>
      <b/>
      <sz val="14"/>
      <name val="Times New Roman"/>
      <family val="1"/>
      <charset val="204"/>
    </font>
    <font>
      <b/>
      <i/>
      <sz val="14"/>
      <name val="Times New Roman"/>
      <family val="1"/>
      <charset val="204"/>
    </font>
    <font>
      <sz val="12"/>
      <name val="Calibri"/>
      <family val="2"/>
    </font>
    <font>
      <b/>
      <sz val="14"/>
      <name val="Calibri"/>
      <family val="2"/>
      <scheme val="minor"/>
    </font>
    <font>
      <sz val="14"/>
      <name val="Times New Roman"/>
      <family val="1"/>
      <charset val="204"/>
    </font>
    <font>
      <i/>
      <sz val="12"/>
      <name val="Calibri"/>
      <family val="2"/>
    </font>
    <font>
      <b/>
      <sz val="18"/>
      <name val="Times New Roman"/>
      <family val="1"/>
      <charset val="204"/>
    </font>
    <font>
      <b/>
      <sz val="18"/>
      <name val="Calibri"/>
      <family val="2"/>
    </font>
    <font>
      <b/>
      <sz val="16"/>
      <name val="Calibri"/>
      <family val="2"/>
    </font>
    <font>
      <b/>
      <i/>
      <sz val="12"/>
      <name val="Calibri"/>
      <family val="2"/>
    </font>
    <font>
      <b/>
      <sz val="12"/>
      <name val="Calibri"/>
      <family val="2"/>
    </font>
    <font>
      <sz val="14"/>
      <name val="Calibri"/>
      <family val="2"/>
      <scheme val="minor"/>
    </font>
    <font>
      <i/>
      <sz val="14"/>
      <name val="Times New Roman"/>
      <family val="1"/>
      <charset val="204"/>
    </font>
    <font>
      <sz val="14"/>
      <name val="Calibri"/>
      <family val="2"/>
    </font>
    <font>
      <sz val="12"/>
      <color theme="1"/>
      <name val="Times New Roman"/>
      <family val="2"/>
      <charset val="204"/>
    </font>
    <font>
      <sz val="10"/>
      <name val="Arial Cyr"/>
      <charset val="204"/>
    </font>
    <font>
      <b/>
      <u/>
      <sz val="14"/>
      <name val="Times New Roman"/>
      <family val="1"/>
      <charset val="204"/>
    </font>
    <font>
      <sz val="11"/>
      <name val="Calibri"/>
      <family val="2"/>
      <scheme val="minor"/>
    </font>
    <font>
      <sz val="14"/>
      <name val="Arial"/>
      <family val="2"/>
      <charset val="204"/>
    </font>
    <font>
      <b/>
      <sz val="14"/>
      <name val="Arial"/>
      <family val="2"/>
      <charset val="204"/>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7">
    <xf numFmtId="0" fontId="0" fillId="0" borderId="0"/>
    <xf numFmtId="0" fontId="17" fillId="0" borderId="0"/>
    <xf numFmtId="0" fontId="17" fillId="0" borderId="0"/>
    <xf numFmtId="0" fontId="18" fillId="0" borderId="0"/>
    <xf numFmtId="0" fontId="1" fillId="0" borderId="0"/>
    <xf numFmtId="0" fontId="18" fillId="0" borderId="0"/>
    <xf numFmtId="0" fontId="18" fillId="0" borderId="0"/>
  </cellStyleXfs>
  <cellXfs count="138">
    <xf numFmtId="0" fontId="0" fillId="0" borderId="0" xfId="0"/>
    <xf numFmtId="0" fontId="5" fillId="0" borderId="0" xfId="0" applyFont="1" applyFill="1"/>
    <xf numFmtId="0" fontId="2" fillId="2" borderId="0" xfId="0" applyFont="1" applyFill="1" applyAlignment="1">
      <alignment horizontal="right"/>
    </xf>
    <xf numFmtId="0" fontId="8" fillId="0"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11" fillId="0" borderId="0" xfId="0" applyFont="1" applyFill="1"/>
    <xf numFmtId="164" fontId="5" fillId="2" borderId="0" xfId="0" applyNumberFormat="1" applyFont="1" applyFill="1"/>
    <xf numFmtId="0" fontId="3" fillId="2" borderId="0" xfId="0" applyFont="1" applyFill="1" applyAlignment="1">
      <alignment horizontal="right"/>
    </xf>
    <xf numFmtId="0" fontId="8" fillId="0" borderId="0" xfId="0" applyFont="1" applyFill="1"/>
    <xf numFmtId="0" fontId="12" fillId="2" borderId="0" xfId="0" applyFont="1" applyFill="1"/>
    <xf numFmtId="0" fontId="13" fillId="0" borderId="0" xfId="0" applyFont="1" applyFill="1"/>
    <xf numFmtId="0" fontId="5" fillId="0" borderId="0" xfId="0" applyFont="1" applyFill="1" applyBorder="1"/>
    <xf numFmtId="0" fontId="5" fillId="0" borderId="0" xfId="0" applyFont="1" applyFill="1" applyAlignment="1">
      <alignment horizontal="center"/>
    </xf>
    <xf numFmtId="0" fontId="3" fillId="0" borderId="1" xfId="0" applyFont="1" applyFill="1" applyBorder="1" applyAlignment="1">
      <alignment horizontal="right" vertical="top" wrapText="1"/>
    </xf>
    <xf numFmtId="0" fontId="5" fillId="0" borderId="0" xfId="0" applyFont="1" applyFill="1" applyAlignment="1">
      <alignment horizontal="right"/>
    </xf>
    <xf numFmtId="0" fontId="16" fillId="0" borderId="1" xfId="0" applyFont="1" applyFill="1" applyBorder="1"/>
    <xf numFmtId="0" fontId="13" fillId="2" borderId="0" xfId="0" applyFont="1" applyFill="1"/>
    <xf numFmtId="0" fontId="7" fillId="3"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15"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64" fontId="3" fillId="2" borderId="1" xfId="0" applyNumberFormat="1" applyFont="1" applyFill="1" applyBorder="1" applyAlignment="1">
      <alignment horizontal="center" vertical="center" wrapText="1"/>
    </xf>
    <xf numFmtId="0" fontId="4" fillId="2" borderId="1" xfId="0" applyFont="1" applyFill="1" applyBorder="1" applyAlignment="1">
      <alignment horizontal="right" vertical="top" wrapText="1"/>
    </xf>
    <xf numFmtId="0" fontId="4" fillId="2" borderId="1" xfId="0" applyFont="1" applyFill="1" applyBorder="1" applyAlignment="1">
      <alignment horizontal="right" vertical="center" wrapText="1"/>
    </xf>
    <xf numFmtId="0" fontId="15" fillId="2" borderId="1" xfId="0" applyFont="1" applyFill="1" applyBorder="1" applyAlignment="1">
      <alignment horizontal="right" vertical="top" wrapText="1"/>
    </xf>
    <xf numFmtId="164" fontId="7"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164" fontId="3" fillId="2" borderId="1" xfId="0" applyNumberFormat="1" applyFont="1" applyFill="1" applyBorder="1" applyAlignment="1">
      <alignment horizontal="center" vertical="top" wrapText="1"/>
    </xf>
    <xf numFmtId="0" fontId="7" fillId="0" borderId="1" xfId="0" applyFont="1" applyFill="1" applyBorder="1" applyAlignment="1">
      <alignment horizontal="left" vertical="top" wrapText="1"/>
    </xf>
    <xf numFmtId="0" fontId="4" fillId="0" borderId="1" xfId="0" applyFont="1" applyFill="1" applyBorder="1" applyAlignment="1">
      <alignment horizontal="right" vertical="center" wrapText="1"/>
    </xf>
    <xf numFmtId="0" fontId="15" fillId="0" borderId="1" xfId="0" applyFont="1" applyFill="1" applyBorder="1" applyAlignment="1">
      <alignment horizontal="right" vertical="center" wrapText="1"/>
    </xf>
    <xf numFmtId="164" fontId="7" fillId="2" borderId="1" xfId="0" applyNumberFormat="1" applyFont="1" applyFill="1" applyBorder="1" applyAlignment="1">
      <alignment horizontal="center" vertical="top" wrapText="1"/>
    </xf>
    <xf numFmtId="14" fontId="7" fillId="2" borderId="1" xfId="0" applyNumberFormat="1" applyFont="1" applyFill="1" applyBorder="1" applyAlignment="1">
      <alignment horizontal="center" vertical="top" wrapText="1"/>
    </xf>
    <xf numFmtId="0" fontId="15" fillId="2" borderId="1" xfId="0" applyFont="1" applyFill="1" applyBorder="1" applyAlignment="1">
      <alignment horizontal="right" vertical="center" wrapText="1"/>
    </xf>
    <xf numFmtId="164" fontId="15" fillId="2" borderId="1" xfId="0" applyNumberFormat="1" applyFont="1" applyFill="1" applyBorder="1" applyAlignment="1">
      <alignment horizontal="center" vertical="top" wrapText="1"/>
    </xf>
    <xf numFmtId="0" fontId="8" fillId="2" borderId="0" xfId="0" applyFont="1" applyFill="1"/>
    <xf numFmtId="0" fontId="7" fillId="5" borderId="1" xfId="0" applyFont="1" applyFill="1" applyBorder="1" applyAlignment="1">
      <alignment horizontal="center" vertical="top" wrapText="1"/>
    </xf>
    <xf numFmtId="0" fontId="5" fillId="5" borderId="0" xfId="0" applyFont="1" applyFill="1"/>
    <xf numFmtId="0" fontId="7" fillId="6" borderId="1" xfId="0" applyFont="1" applyFill="1" applyBorder="1" applyAlignment="1">
      <alignment horizontal="center" vertical="top" wrapText="1"/>
    </xf>
    <xf numFmtId="0" fontId="5" fillId="6" borderId="0" xfId="0" applyFont="1" applyFill="1"/>
    <xf numFmtId="0" fontId="5" fillId="5" borderId="0" xfId="0" applyFont="1" applyFill="1" applyAlignment="1">
      <alignment horizontal="center"/>
    </xf>
    <xf numFmtId="0" fontId="3" fillId="6" borderId="1" xfId="0" applyFont="1" applyFill="1" applyBorder="1" applyAlignment="1">
      <alignment horizontal="center" vertical="center" wrapText="1"/>
    </xf>
    <xf numFmtId="0" fontId="5" fillId="6" borderId="0" xfId="0" applyFont="1" applyFill="1" applyAlignment="1">
      <alignment horizontal="center"/>
    </xf>
    <xf numFmtId="0" fontId="2" fillId="2" borderId="1" xfId="0" applyFont="1" applyFill="1" applyBorder="1" applyAlignment="1">
      <alignment horizontal="center" vertical="top" wrapText="1"/>
    </xf>
    <xf numFmtId="0" fontId="2" fillId="7" borderId="1" xfId="0" applyFont="1" applyFill="1" applyBorder="1" applyAlignment="1">
      <alignment horizontal="center" vertical="top" wrapText="1"/>
    </xf>
    <xf numFmtId="0" fontId="5" fillId="7" borderId="0" xfId="0" applyFont="1" applyFill="1"/>
    <xf numFmtId="0" fontId="7" fillId="0"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7" fillId="2" borderId="1" xfId="0" applyFont="1" applyFill="1" applyBorder="1" applyAlignment="1">
      <alignment horizontal="center" vertical="center" wrapText="1"/>
    </xf>
    <xf numFmtId="0" fontId="11" fillId="2" borderId="0" xfId="0" applyFont="1" applyFill="1"/>
    <xf numFmtId="0" fontId="5" fillId="2" borderId="0" xfId="0" applyFont="1" applyFill="1" applyBorder="1"/>
    <xf numFmtId="0" fontId="5" fillId="2" borderId="0" xfId="0" applyFont="1" applyFill="1" applyAlignment="1">
      <alignment horizontal="center"/>
    </xf>
    <xf numFmtId="0" fontId="5" fillId="2" borderId="0" xfId="0" applyFont="1" applyFill="1" applyAlignment="1">
      <alignment horizontal="right"/>
    </xf>
    <xf numFmtId="0" fontId="5" fillId="2" borderId="0" xfId="0" applyFont="1" applyFill="1" applyAlignment="1">
      <alignment vertical="center"/>
    </xf>
    <xf numFmtId="0" fontId="5" fillId="4" borderId="0" xfId="0" applyFont="1" applyFill="1" applyAlignment="1">
      <alignment horizontal="left"/>
    </xf>
    <xf numFmtId="0" fontId="8" fillId="2" borderId="0" xfId="0" applyFont="1" applyFill="1" applyAlignment="1">
      <alignment horizontal="right"/>
    </xf>
    <xf numFmtId="0" fontId="2" fillId="2" borderId="0" xfId="0" applyFont="1" applyFill="1"/>
    <xf numFmtId="164" fontId="8" fillId="2" borderId="0" xfId="0" applyNumberFormat="1" applyFont="1" applyFill="1" applyAlignment="1">
      <alignment horizontal="right"/>
    </xf>
    <xf numFmtId="0" fontId="7" fillId="2" borderId="0" xfId="0" applyFont="1" applyFill="1" applyAlignment="1">
      <alignment horizontal="justify" vertical="center"/>
    </xf>
    <xf numFmtId="0" fontId="21" fillId="2" borderId="0" xfId="0" applyFont="1" applyFill="1" applyAlignment="1">
      <alignment horizontal="left" vertical="center" wrapText="1"/>
    </xf>
    <xf numFmtId="0" fontId="20" fillId="2" borderId="0" xfId="0" applyFont="1" applyFill="1"/>
    <xf numFmtId="0" fontId="22" fillId="2" borderId="0" xfId="0" applyFont="1" applyFill="1" applyAlignment="1">
      <alignment horizontal="left" vertical="center"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wrapText="1"/>
    </xf>
    <xf numFmtId="0" fontId="7" fillId="2" borderId="1" xfId="0" applyFont="1" applyFill="1" applyBorder="1" applyAlignment="1">
      <alignment horizontal="center" vertical="top" wrapText="1"/>
    </xf>
    <xf numFmtId="164" fontId="7" fillId="2" borderId="8"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top" wrapText="1"/>
    </xf>
    <xf numFmtId="164" fontId="7" fillId="2" borderId="5" xfId="0" applyNumberFormat="1" applyFont="1" applyFill="1" applyBorder="1" applyAlignment="1">
      <alignment horizontal="center" vertical="center" wrapText="1"/>
    </xf>
    <xf numFmtId="164" fontId="7" fillId="2" borderId="6"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top" wrapText="1"/>
    </xf>
    <xf numFmtId="14" fontId="2" fillId="2" borderId="1" xfId="0" applyNumberFormat="1" applyFont="1" applyFill="1" applyBorder="1" applyAlignment="1">
      <alignment horizontal="center" vertical="top" wrapText="1"/>
    </xf>
    <xf numFmtId="0" fontId="3" fillId="3" borderId="1" xfId="0" applyFont="1" applyFill="1" applyBorder="1" applyAlignment="1">
      <alignment horizontal="left" vertical="center" wrapText="1"/>
    </xf>
    <xf numFmtId="164" fontId="7" fillId="2" borderId="1" xfId="0" applyNumberFormat="1" applyFont="1" applyFill="1" applyBorder="1" applyAlignment="1">
      <alignment horizontal="center" vertical="center"/>
    </xf>
    <xf numFmtId="0" fontId="3" fillId="4" borderId="1" xfId="0" applyFont="1" applyFill="1" applyBorder="1" applyAlignment="1">
      <alignment horizontal="center" vertical="top" wrapText="1"/>
    </xf>
    <xf numFmtId="0" fontId="14" fillId="4" borderId="1" xfId="0" applyFont="1" applyFill="1" applyBorder="1" applyAlignment="1">
      <alignment horizontal="center" vertical="top"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7" fillId="2" borderId="1" xfId="0" applyFont="1" applyFill="1" applyBorder="1" applyAlignment="1">
      <alignment horizontal="center" vertical="top" wrapText="1"/>
    </xf>
    <xf numFmtId="0" fontId="7"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7" fillId="2" borderId="1" xfId="0" applyFont="1" applyFill="1" applyBorder="1" applyAlignment="1">
      <alignment horizontal="left" vertical="top" wrapText="1"/>
    </xf>
    <xf numFmtId="0" fontId="3" fillId="6" borderId="5" xfId="0" applyFont="1" applyFill="1" applyBorder="1" applyAlignment="1">
      <alignment horizontal="center" vertical="top" wrapText="1"/>
    </xf>
    <xf numFmtId="0" fontId="3" fillId="6" borderId="6" xfId="0" applyFont="1" applyFill="1" applyBorder="1" applyAlignment="1">
      <alignment horizontal="center" vertical="top" wrapText="1"/>
    </xf>
    <xf numFmtId="0" fontId="3" fillId="6" borderId="7"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164" fontId="3" fillId="2" borderId="1" xfId="0" applyNumberFormat="1" applyFont="1" applyFill="1" applyBorder="1" applyAlignment="1">
      <alignment horizontal="left" vertical="top" wrapText="1"/>
    </xf>
    <xf numFmtId="0" fontId="3" fillId="5" borderId="1" xfId="0" applyFont="1" applyFill="1" applyBorder="1" applyAlignment="1">
      <alignment horizontal="center" vertical="top" wrapText="1"/>
    </xf>
    <xf numFmtId="0" fontId="14" fillId="5"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14" fillId="0" borderId="1" xfId="0" applyFont="1" applyFill="1" applyBorder="1" applyAlignment="1">
      <alignment horizontal="center" vertical="top" wrapText="1"/>
    </xf>
    <xf numFmtId="0" fontId="3" fillId="6" borderId="1" xfId="0" applyFont="1" applyFill="1" applyBorder="1" applyAlignment="1">
      <alignment horizontal="center" vertical="top" wrapText="1"/>
    </xf>
    <xf numFmtId="0" fontId="14" fillId="6" borderId="1" xfId="0" applyFont="1" applyFill="1" applyBorder="1" applyAlignment="1">
      <alignment horizontal="center" vertical="top" wrapText="1"/>
    </xf>
    <xf numFmtId="0" fontId="15" fillId="0"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7" xfId="0" applyFont="1" applyFill="1" applyBorder="1" applyAlignment="1">
      <alignment horizontal="left" vertical="center" wrapText="1"/>
    </xf>
    <xf numFmtId="164" fontId="3" fillId="2" borderId="5" xfId="0" applyNumberFormat="1" applyFont="1" applyFill="1" applyBorder="1" applyAlignment="1">
      <alignment horizontal="center" vertical="center"/>
    </xf>
    <xf numFmtId="164" fontId="3" fillId="2" borderId="6" xfId="0" applyNumberFormat="1" applyFont="1" applyFill="1" applyBorder="1" applyAlignment="1">
      <alignment horizontal="center" vertical="center"/>
    </xf>
    <xf numFmtId="164" fontId="3" fillId="2" borderId="7" xfId="0" applyNumberFormat="1" applyFont="1" applyFill="1" applyBorder="1" applyAlignment="1">
      <alignment horizontal="center" vertical="center"/>
    </xf>
    <xf numFmtId="0" fontId="3" fillId="2" borderId="1" xfId="0" applyFont="1" applyFill="1" applyBorder="1" applyAlignment="1">
      <alignment horizontal="center" vertical="top" wrapText="1"/>
    </xf>
    <xf numFmtId="0" fontId="15" fillId="2" borderId="1"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2" xfId="0" applyFont="1" applyFill="1" applyBorder="1" applyAlignment="1">
      <alignment horizontal="left" vertical="top" wrapText="1"/>
    </xf>
    <xf numFmtId="164" fontId="7" fillId="2" borderId="5" xfId="0" applyNumberFormat="1" applyFont="1" applyFill="1" applyBorder="1" applyAlignment="1">
      <alignment horizontal="center" vertical="center" wrapText="1"/>
    </xf>
    <xf numFmtId="164" fontId="7" fillId="2" borderId="6" xfId="0" applyNumberFormat="1" applyFont="1" applyFill="1" applyBorder="1" applyAlignment="1">
      <alignment horizontal="center" vertical="center" wrapText="1"/>
    </xf>
    <xf numFmtId="164" fontId="7" fillId="2" borderId="7" xfId="0" applyNumberFormat="1" applyFont="1" applyFill="1" applyBorder="1" applyAlignment="1">
      <alignment horizontal="center" vertical="center" wrapText="1"/>
    </xf>
    <xf numFmtId="0" fontId="3" fillId="4" borderId="5" xfId="0" applyFont="1" applyFill="1" applyBorder="1" applyAlignment="1">
      <alignment horizontal="center" vertical="top" wrapText="1"/>
    </xf>
    <xf numFmtId="0" fontId="3" fillId="4" borderId="6" xfId="0" applyFont="1" applyFill="1" applyBorder="1" applyAlignment="1">
      <alignment horizontal="center" vertical="top" wrapText="1"/>
    </xf>
    <xf numFmtId="0" fontId="3" fillId="4" borderId="7" xfId="0" applyFont="1" applyFill="1" applyBorder="1" applyAlignment="1">
      <alignment horizontal="center" vertical="top" wrapText="1"/>
    </xf>
    <xf numFmtId="0" fontId="3" fillId="2" borderId="3"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3" fillId="5"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0" borderId="5"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7" xfId="0" applyFont="1" applyFill="1" applyBorder="1" applyAlignment="1">
      <alignment horizontal="center" vertical="top" wrapText="1"/>
    </xf>
    <xf numFmtId="0" fontId="15" fillId="0" borderId="5" xfId="0" applyFont="1" applyFill="1" applyBorder="1" applyAlignment="1">
      <alignment vertical="top" wrapText="1"/>
    </xf>
    <xf numFmtId="0" fontId="15" fillId="0" borderId="6" xfId="0" applyFont="1" applyFill="1" applyBorder="1" applyAlignment="1">
      <alignment vertical="top" wrapText="1"/>
    </xf>
    <xf numFmtId="0" fontId="15" fillId="0" borderId="7" xfId="0" applyFont="1" applyFill="1" applyBorder="1" applyAlignment="1">
      <alignment vertical="top" wrapText="1"/>
    </xf>
  </cellXfs>
  <cellStyles count="7">
    <cellStyle name="Обычный" xfId="0" builtinId="0"/>
    <cellStyle name="Обычный 2" xfId="6"/>
    <cellStyle name="Обычный 3" xfId="3"/>
    <cellStyle name="Обычный 3 2" xfId="5"/>
    <cellStyle name="Обычный 4" xfId="4"/>
    <cellStyle name="Обычный 5" xfId="2"/>
    <cellStyle name="Обычный 6"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63"/>
  <sheetViews>
    <sheetView tabSelected="1" view="pageBreakPreview" topLeftCell="B1" zoomScale="70" zoomScaleNormal="60" zoomScaleSheetLayoutView="70" workbookViewId="0">
      <selection activeCell="P9" sqref="P9"/>
    </sheetView>
  </sheetViews>
  <sheetFormatPr defaultRowHeight="15.75" x14ac:dyDescent="0.25"/>
  <cols>
    <col min="1" max="1" width="1" style="1" hidden="1" customWidth="1"/>
    <col min="2" max="2" width="46" style="3" customWidth="1"/>
    <col min="3" max="3" width="20.42578125" style="4" customWidth="1"/>
    <col min="4" max="4" width="23.5703125" style="4" customWidth="1"/>
    <col min="5" max="5" width="21.7109375" style="4" customWidth="1"/>
    <col min="6" max="6" width="18.42578125" style="4" customWidth="1"/>
    <col min="7" max="7" width="20.85546875" style="4" customWidth="1"/>
    <col min="8" max="8" width="16.85546875" style="4" customWidth="1"/>
    <col min="9" max="9" width="20.5703125" style="4" customWidth="1"/>
    <col min="10" max="10" width="18" style="4" customWidth="1"/>
    <col min="11" max="11" width="0.140625" style="4" customWidth="1"/>
    <col min="12" max="12" width="111.7109375" style="58" customWidth="1"/>
    <col min="13" max="58" width="9.140625" style="4"/>
    <col min="59" max="16384" width="9.140625" style="1"/>
  </cols>
  <sheetData>
    <row r="1" spans="1:58" x14ac:dyDescent="0.25">
      <c r="A1" s="4"/>
      <c r="B1" s="59"/>
      <c r="L1" s="5"/>
    </row>
    <row r="2" spans="1:58" ht="15" customHeight="1" x14ac:dyDescent="0.25">
      <c r="A2" s="4"/>
      <c r="B2" s="59"/>
      <c r="L2" s="2"/>
    </row>
    <row r="3" spans="1:58" s="6" customFormat="1" ht="24" customHeight="1" x14ac:dyDescent="0.35">
      <c r="A3" s="80" t="s">
        <v>89</v>
      </c>
      <c r="B3" s="81"/>
      <c r="C3" s="81"/>
      <c r="D3" s="81"/>
      <c r="E3" s="81"/>
      <c r="F3" s="81"/>
      <c r="G3" s="81"/>
      <c r="H3" s="81"/>
      <c r="I3" s="81"/>
      <c r="J3" s="81"/>
      <c r="K3" s="81"/>
      <c r="L3" s="81"/>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row>
    <row r="4" spans="1:58" ht="15.75" customHeight="1" x14ac:dyDescent="0.3">
      <c r="A4" s="60"/>
      <c r="B4" s="61"/>
      <c r="C4" s="7"/>
      <c r="D4" s="7"/>
      <c r="E4" s="7"/>
      <c r="F4" s="7"/>
      <c r="G4" s="7"/>
      <c r="H4" s="7"/>
      <c r="L4" s="8" t="s">
        <v>68</v>
      </c>
    </row>
    <row r="5" spans="1:58" ht="28.15" customHeight="1" x14ac:dyDescent="0.25">
      <c r="A5" s="82" t="s">
        <v>0</v>
      </c>
      <c r="B5" s="83" t="s">
        <v>14</v>
      </c>
      <c r="C5" s="83" t="s">
        <v>33</v>
      </c>
      <c r="D5" s="83" t="s">
        <v>34</v>
      </c>
      <c r="E5" s="85" t="s">
        <v>30</v>
      </c>
      <c r="F5" s="85" t="s">
        <v>15</v>
      </c>
      <c r="G5" s="85" t="s">
        <v>35</v>
      </c>
      <c r="H5" s="83" t="s">
        <v>16</v>
      </c>
      <c r="I5" s="85" t="s">
        <v>36</v>
      </c>
      <c r="J5" s="83" t="s">
        <v>66</v>
      </c>
      <c r="K5" s="83" t="s">
        <v>6</v>
      </c>
      <c r="L5" s="83" t="s">
        <v>67</v>
      </c>
    </row>
    <row r="6" spans="1:58" ht="93.75" customHeight="1" x14ac:dyDescent="0.25">
      <c r="A6" s="82"/>
      <c r="B6" s="83"/>
      <c r="C6" s="84"/>
      <c r="D6" s="84"/>
      <c r="E6" s="86"/>
      <c r="F6" s="86"/>
      <c r="G6" s="86"/>
      <c r="H6" s="84"/>
      <c r="I6" s="87"/>
      <c r="J6" s="84"/>
      <c r="K6" s="84"/>
      <c r="L6" s="83"/>
    </row>
    <row r="7" spans="1:58" s="9" customFormat="1" ht="19.5" customHeight="1" x14ac:dyDescent="0.25">
      <c r="A7" s="20">
        <v>1</v>
      </c>
      <c r="B7" s="20">
        <v>1</v>
      </c>
      <c r="C7" s="20">
        <v>2</v>
      </c>
      <c r="D7" s="20">
        <v>3</v>
      </c>
      <c r="E7" s="20">
        <v>4</v>
      </c>
      <c r="F7" s="20">
        <v>5</v>
      </c>
      <c r="G7" s="20">
        <v>6</v>
      </c>
      <c r="H7" s="20">
        <v>7</v>
      </c>
      <c r="I7" s="20">
        <v>8</v>
      </c>
      <c r="J7" s="20">
        <v>9</v>
      </c>
      <c r="K7" s="20">
        <v>7</v>
      </c>
      <c r="L7" s="20">
        <v>10</v>
      </c>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row>
    <row r="8" spans="1:58" s="4" customFormat="1" ht="58.5" customHeight="1" x14ac:dyDescent="0.25">
      <c r="A8" s="82"/>
      <c r="B8" s="21" t="s">
        <v>78</v>
      </c>
      <c r="C8" s="22">
        <f>C9+C10+C11</f>
        <v>1802160.1569999999</v>
      </c>
      <c r="D8" s="22">
        <f>D9+D10+D11</f>
        <v>1438498.067</v>
      </c>
      <c r="E8" s="22">
        <f>D8/C8*100</f>
        <v>79.820767394759358</v>
      </c>
      <c r="F8" s="22">
        <f>F9+F10+F11</f>
        <v>1438181.9670000002</v>
      </c>
      <c r="G8" s="22">
        <f>F8/C8*100</f>
        <v>79.803227333251954</v>
      </c>
      <c r="H8" s="22">
        <f>H9+H10+H11</f>
        <v>1331472.787</v>
      </c>
      <c r="I8" s="22">
        <f>H8/C8*100</f>
        <v>73.882045490144534</v>
      </c>
      <c r="J8" s="22">
        <f>C8-H8</f>
        <v>470687.36999999988</v>
      </c>
      <c r="K8" s="29"/>
      <c r="L8" s="88" t="s">
        <v>79</v>
      </c>
    </row>
    <row r="9" spans="1:58" s="10" customFormat="1" ht="23.25" customHeight="1" x14ac:dyDescent="0.25">
      <c r="A9" s="82"/>
      <c r="B9" s="24" t="s">
        <v>69</v>
      </c>
      <c r="C9" s="22">
        <f>C14+C18</f>
        <v>0</v>
      </c>
      <c r="D9" s="22">
        <f>D14+D18</f>
        <v>0</v>
      </c>
      <c r="E9" s="22">
        <v>0</v>
      </c>
      <c r="F9" s="22">
        <f>F14+F18</f>
        <v>0</v>
      </c>
      <c r="G9" s="22">
        <v>0</v>
      </c>
      <c r="H9" s="22">
        <f>H14+H18</f>
        <v>0</v>
      </c>
      <c r="I9" s="22">
        <v>0</v>
      </c>
      <c r="J9" s="22">
        <f t="shared" ref="J9:J11" si="0">C9-H9</f>
        <v>0</v>
      </c>
      <c r="K9" s="29"/>
      <c r="L9" s="88"/>
    </row>
    <row r="10" spans="1:58" s="10" customFormat="1" ht="23.25" customHeight="1" x14ac:dyDescent="0.25">
      <c r="A10" s="82"/>
      <c r="B10" s="24" t="s">
        <v>2</v>
      </c>
      <c r="C10" s="22">
        <f t="shared" ref="C10:D11" si="1">C15+C19</f>
        <v>1733053.3569999998</v>
      </c>
      <c r="D10" s="22">
        <f t="shared" si="1"/>
        <v>1392568.2169999999</v>
      </c>
      <c r="E10" s="22">
        <f t="shared" ref="E10:E20" si="2">D10/C10*100</f>
        <v>80.353453133757156</v>
      </c>
      <c r="F10" s="22">
        <f t="shared" ref="F10:F11" si="3">F15+F19</f>
        <v>1392252.1170000001</v>
      </c>
      <c r="G10" s="22">
        <f t="shared" ref="G10:G20" si="4">F10/C10*100</f>
        <v>80.335213649166377</v>
      </c>
      <c r="H10" s="22">
        <f t="shared" ref="H10:H11" si="5">H15+H19</f>
        <v>1292971.6170000001</v>
      </c>
      <c r="I10" s="22">
        <f t="shared" ref="I10:I20" si="6">H10/C10*100</f>
        <v>74.606567176800439</v>
      </c>
      <c r="J10" s="22">
        <f t="shared" si="0"/>
        <v>440081.73999999976</v>
      </c>
      <c r="K10" s="29"/>
      <c r="L10" s="88"/>
    </row>
    <row r="11" spans="1:58" s="4" customFormat="1" ht="23.25" customHeight="1" x14ac:dyDescent="0.25">
      <c r="A11" s="82"/>
      <c r="B11" s="35" t="s">
        <v>3</v>
      </c>
      <c r="C11" s="26">
        <f t="shared" si="1"/>
        <v>69106.799999999988</v>
      </c>
      <c r="D11" s="26">
        <f t="shared" si="1"/>
        <v>45929.850000000006</v>
      </c>
      <c r="E11" s="26">
        <f t="shared" si="2"/>
        <v>66.462128184201859</v>
      </c>
      <c r="F11" s="26">
        <f t="shared" si="3"/>
        <v>45929.850000000006</v>
      </c>
      <c r="G11" s="26">
        <f t="shared" si="4"/>
        <v>66.462128184201859</v>
      </c>
      <c r="H11" s="26">
        <f t="shared" si="5"/>
        <v>38501.17</v>
      </c>
      <c r="I11" s="26">
        <f t="shared" si="6"/>
        <v>55.712563741918309</v>
      </c>
      <c r="J11" s="26">
        <f t="shared" si="0"/>
        <v>30605.62999999999</v>
      </c>
      <c r="K11" s="29"/>
      <c r="L11" s="88"/>
    </row>
    <row r="12" spans="1:58" s="4" customFormat="1" ht="23.25" customHeight="1" x14ac:dyDescent="0.25">
      <c r="A12" s="82"/>
      <c r="B12" s="70" t="s">
        <v>74</v>
      </c>
      <c r="C12" s="107"/>
      <c r="D12" s="108"/>
      <c r="E12" s="108"/>
      <c r="F12" s="108"/>
      <c r="G12" s="108"/>
      <c r="H12" s="108"/>
      <c r="I12" s="108"/>
      <c r="J12" s="109"/>
      <c r="K12" s="29"/>
      <c r="L12" s="88"/>
    </row>
    <row r="13" spans="1:58" s="4" customFormat="1" ht="23.25" customHeight="1" x14ac:dyDescent="0.25">
      <c r="A13" s="82"/>
      <c r="B13" s="76" t="s">
        <v>18</v>
      </c>
      <c r="C13" s="22">
        <f>C14+C15+C16</f>
        <v>750308.1</v>
      </c>
      <c r="D13" s="22">
        <f>D14+D15+D16</f>
        <v>428678.81</v>
      </c>
      <c r="E13" s="22">
        <f t="shared" si="2"/>
        <v>57.133704141005545</v>
      </c>
      <c r="F13" s="22">
        <f>F14+F15+F16</f>
        <v>428678.81</v>
      </c>
      <c r="G13" s="22">
        <f t="shared" si="4"/>
        <v>57.133704141005545</v>
      </c>
      <c r="H13" s="22">
        <f>H14+H15+H16</f>
        <v>304867.63</v>
      </c>
      <c r="I13" s="22">
        <f t="shared" si="6"/>
        <v>40.632325573987544</v>
      </c>
      <c r="J13" s="22">
        <f t="shared" ref="J13:J20" si="7">C13-H13</f>
        <v>445440.47</v>
      </c>
      <c r="K13" s="29"/>
      <c r="L13" s="88"/>
    </row>
    <row r="14" spans="1:58" s="17" customFormat="1" ht="23.25" customHeight="1" x14ac:dyDescent="0.25">
      <c r="A14" s="82"/>
      <c r="B14" s="24" t="s">
        <v>1</v>
      </c>
      <c r="C14" s="22">
        <f>C45+C66+C77</f>
        <v>0</v>
      </c>
      <c r="D14" s="22">
        <f>D45+D66+D77</f>
        <v>0</v>
      </c>
      <c r="E14" s="22">
        <v>0</v>
      </c>
      <c r="F14" s="22">
        <f>F45+F66+F77</f>
        <v>0</v>
      </c>
      <c r="G14" s="22">
        <v>0</v>
      </c>
      <c r="H14" s="22">
        <f>H45+H66+H77</f>
        <v>0</v>
      </c>
      <c r="I14" s="22">
        <v>0</v>
      </c>
      <c r="J14" s="22">
        <f t="shared" si="7"/>
        <v>0</v>
      </c>
      <c r="K14" s="29"/>
      <c r="L14" s="88"/>
    </row>
    <row r="15" spans="1:58" s="17" customFormat="1" ht="23.25" customHeight="1" x14ac:dyDescent="0.25">
      <c r="A15" s="82"/>
      <c r="B15" s="24" t="s">
        <v>2</v>
      </c>
      <c r="C15" s="22">
        <f t="shared" ref="C15:D16" si="8">C46+C67+C78</f>
        <v>703454.4</v>
      </c>
      <c r="D15" s="22">
        <f t="shared" si="8"/>
        <v>401124.76</v>
      </c>
      <c r="E15" s="22">
        <f t="shared" si="2"/>
        <v>57.022141022929127</v>
      </c>
      <c r="F15" s="22">
        <f t="shared" ref="F15:F16" si="9">F46+F67+F78</f>
        <v>401124.76</v>
      </c>
      <c r="G15" s="22">
        <f t="shared" si="4"/>
        <v>57.022141022929127</v>
      </c>
      <c r="H15" s="22">
        <f t="shared" ref="H15:H16" si="10">H46+H67+H78</f>
        <v>284742.26</v>
      </c>
      <c r="I15" s="22">
        <f t="shared" si="6"/>
        <v>40.477713978333206</v>
      </c>
      <c r="J15" s="22">
        <f t="shared" si="7"/>
        <v>418712.14</v>
      </c>
      <c r="K15" s="29"/>
      <c r="L15" s="88"/>
    </row>
    <row r="16" spans="1:58" s="4" customFormat="1" ht="23.25" customHeight="1" x14ac:dyDescent="0.25">
      <c r="A16" s="82"/>
      <c r="B16" s="35" t="s">
        <v>3</v>
      </c>
      <c r="C16" s="26">
        <f t="shared" si="8"/>
        <v>46853.7</v>
      </c>
      <c r="D16" s="26">
        <f t="shared" si="8"/>
        <v>27554.050000000003</v>
      </c>
      <c r="E16" s="26">
        <f t="shared" si="2"/>
        <v>58.808696004797923</v>
      </c>
      <c r="F16" s="26">
        <f t="shared" si="9"/>
        <v>27554.050000000003</v>
      </c>
      <c r="G16" s="26">
        <f t="shared" si="4"/>
        <v>58.808696004797923</v>
      </c>
      <c r="H16" s="26">
        <f t="shared" si="10"/>
        <v>20125.370000000003</v>
      </c>
      <c r="I16" s="26">
        <f t="shared" si="6"/>
        <v>42.953640801046674</v>
      </c>
      <c r="J16" s="26">
        <f t="shared" si="7"/>
        <v>26728.329999999994</v>
      </c>
      <c r="K16" s="33"/>
      <c r="L16" s="88"/>
    </row>
    <row r="17" spans="1:58" s="4" customFormat="1" ht="23.25" customHeight="1" x14ac:dyDescent="0.25">
      <c r="A17" s="82"/>
      <c r="B17" s="28" t="s">
        <v>19</v>
      </c>
      <c r="C17" s="22">
        <f>C18+C19+C20</f>
        <v>1051852.057</v>
      </c>
      <c r="D17" s="22">
        <f>D18+D19+D20</f>
        <v>1009819.257</v>
      </c>
      <c r="E17" s="22">
        <f>D17/C17*100</f>
        <v>96.003924723037343</v>
      </c>
      <c r="F17" s="22">
        <f>F18+F19+F20</f>
        <v>1009503.157</v>
      </c>
      <c r="G17" s="22">
        <f t="shared" si="4"/>
        <v>95.973872968335129</v>
      </c>
      <c r="H17" s="22">
        <f>H18+H19+H20</f>
        <v>1026605.157</v>
      </c>
      <c r="I17" s="22">
        <f>H17/C17*100</f>
        <v>97.599767017425719</v>
      </c>
      <c r="J17" s="22">
        <f>C17-H17</f>
        <v>25246.900000000023</v>
      </c>
      <c r="K17" s="29"/>
      <c r="L17" s="88"/>
    </row>
    <row r="18" spans="1:58" s="17" customFormat="1" ht="23.25" customHeight="1" x14ac:dyDescent="0.25">
      <c r="A18" s="82"/>
      <c r="B18" s="24" t="s">
        <v>1</v>
      </c>
      <c r="C18" s="22">
        <f>C35+C61+C82+C107</f>
        <v>0</v>
      </c>
      <c r="D18" s="22">
        <f>D35+D61+D82+D107</f>
        <v>0</v>
      </c>
      <c r="E18" s="22">
        <v>0</v>
      </c>
      <c r="F18" s="22">
        <f>F35+F61+F82+F107</f>
        <v>0</v>
      </c>
      <c r="G18" s="22">
        <v>0</v>
      </c>
      <c r="H18" s="22">
        <f>H35+H61+H82+H107</f>
        <v>0</v>
      </c>
      <c r="I18" s="22">
        <v>0</v>
      </c>
      <c r="J18" s="22">
        <f t="shared" si="7"/>
        <v>0</v>
      </c>
      <c r="K18" s="29"/>
      <c r="L18" s="88"/>
    </row>
    <row r="19" spans="1:58" s="17" customFormat="1" ht="23.25" customHeight="1" x14ac:dyDescent="0.25">
      <c r="A19" s="82"/>
      <c r="B19" s="24" t="s">
        <v>2</v>
      </c>
      <c r="C19" s="22">
        <f t="shared" ref="C19:D20" si="11">C36+C62+C83+C108</f>
        <v>1029598.9569999999</v>
      </c>
      <c r="D19" s="22">
        <f t="shared" si="11"/>
        <v>991443.45699999994</v>
      </c>
      <c r="E19" s="22">
        <f t="shared" si="2"/>
        <v>96.294139602552065</v>
      </c>
      <c r="F19" s="22">
        <f>F36+F62+F83+F108</f>
        <v>991127.35699999996</v>
      </c>
      <c r="G19" s="22">
        <f t="shared" si="4"/>
        <v>96.26343832824999</v>
      </c>
      <c r="H19" s="22">
        <f>H36+H62+H83+H108</f>
        <v>1008229.357</v>
      </c>
      <c r="I19" s="22">
        <f t="shared" si="6"/>
        <v>97.924473421936469</v>
      </c>
      <c r="J19" s="22">
        <f t="shared" si="7"/>
        <v>21369.599999999977</v>
      </c>
      <c r="K19" s="29"/>
      <c r="L19" s="88"/>
    </row>
    <row r="20" spans="1:58" s="4" customFormat="1" ht="23.25" customHeight="1" x14ac:dyDescent="0.25">
      <c r="A20" s="82"/>
      <c r="B20" s="35" t="s">
        <v>3</v>
      </c>
      <c r="C20" s="26">
        <f t="shared" si="11"/>
        <v>22253.1</v>
      </c>
      <c r="D20" s="26">
        <f t="shared" si="11"/>
        <v>18375.8</v>
      </c>
      <c r="E20" s="26">
        <f t="shared" si="2"/>
        <v>82.576360147574945</v>
      </c>
      <c r="F20" s="26">
        <f>F37+F63+F84+F109</f>
        <v>18375.8</v>
      </c>
      <c r="G20" s="26">
        <f t="shared" si="4"/>
        <v>82.576360147574945</v>
      </c>
      <c r="H20" s="26">
        <f>H37+H63+H84+H109</f>
        <v>18375.8</v>
      </c>
      <c r="I20" s="26">
        <f t="shared" si="6"/>
        <v>82.576360147574945</v>
      </c>
      <c r="J20" s="26">
        <f t="shared" si="7"/>
        <v>3877.2999999999993</v>
      </c>
      <c r="K20" s="29"/>
      <c r="L20" s="88"/>
    </row>
    <row r="21" spans="1:58" s="57" customFormat="1" ht="48" customHeight="1" x14ac:dyDescent="0.25">
      <c r="A21" s="52"/>
      <c r="B21" s="104" t="s">
        <v>70</v>
      </c>
      <c r="C21" s="105"/>
      <c r="D21" s="105"/>
      <c r="E21" s="105"/>
      <c r="F21" s="105"/>
      <c r="G21" s="105"/>
      <c r="H21" s="105"/>
      <c r="I21" s="105"/>
      <c r="J21" s="105"/>
      <c r="K21" s="105"/>
      <c r="L21" s="106"/>
    </row>
    <row r="22" spans="1:58" ht="21" customHeight="1" x14ac:dyDescent="0.25">
      <c r="A22" s="48"/>
      <c r="B22" s="78" t="s">
        <v>10</v>
      </c>
      <c r="C22" s="79"/>
      <c r="D22" s="79"/>
      <c r="E22" s="79"/>
      <c r="F22" s="79"/>
      <c r="G22" s="79"/>
      <c r="H22" s="79"/>
      <c r="I22" s="79"/>
      <c r="J22" s="79"/>
      <c r="K22" s="79"/>
      <c r="L22" s="79"/>
    </row>
    <row r="23" spans="1:58" s="4" customFormat="1" ht="21" customHeight="1" x14ac:dyDescent="0.25">
      <c r="A23" s="49"/>
      <c r="B23" s="92" t="s">
        <v>21</v>
      </c>
      <c r="C23" s="93"/>
      <c r="D23" s="93"/>
      <c r="E23" s="93"/>
      <c r="F23" s="93"/>
      <c r="G23" s="93"/>
      <c r="H23" s="93"/>
      <c r="I23" s="93"/>
      <c r="J23" s="93"/>
      <c r="K23" s="93"/>
      <c r="L23" s="94"/>
    </row>
    <row r="24" spans="1:58" s="4" customFormat="1" ht="40.5" customHeight="1" x14ac:dyDescent="0.25">
      <c r="A24" s="49"/>
      <c r="B24" s="28" t="s">
        <v>13</v>
      </c>
      <c r="C24" s="22">
        <f>SUM(C25:C27)</f>
        <v>432702.30000000005</v>
      </c>
      <c r="D24" s="22">
        <f>SUM(D25:D27)</f>
        <v>394544.78</v>
      </c>
      <c r="E24" s="22">
        <f>D24/C24*100</f>
        <v>91.181576802341937</v>
      </c>
      <c r="F24" s="22">
        <f>SUM(F25:F27)</f>
        <v>394228.68</v>
      </c>
      <c r="G24" s="22">
        <f>F24/C24*100</f>
        <v>91.108524267146251</v>
      </c>
      <c r="H24" s="22">
        <f>SUM(H25:H27)</f>
        <v>270417.5</v>
      </c>
      <c r="I24" s="22">
        <f>H24/C24*100</f>
        <v>62.495045669967539</v>
      </c>
      <c r="J24" s="22">
        <f>C24-H24</f>
        <v>162284.80000000005</v>
      </c>
      <c r="K24" s="29"/>
      <c r="L24" s="95" t="s">
        <v>80</v>
      </c>
    </row>
    <row r="25" spans="1:58" s="10" customFormat="1" ht="20.100000000000001" customHeight="1" x14ac:dyDescent="0.25">
      <c r="A25" s="49"/>
      <c r="B25" s="23" t="s">
        <v>5</v>
      </c>
      <c r="C25" s="27">
        <f>C35+C45+C55</f>
        <v>0</v>
      </c>
      <c r="D25" s="27">
        <f>D35+D45+D55</f>
        <v>0</v>
      </c>
      <c r="E25" s="22">
        <v>0</v>
      </c>
      <c r="F25" s="27">
        <f>F35+F45+F55</f>
        <v>0</v>
      </c>
      <c r="G25" s="22">
        <v>0</v>
      </c>
      <c r="H25" s="27">
        <f>H35+H45+H55</f>
        <v>0</v>
      </c>
      <c r="I25" s="22">
        <v>0</v>
      </c>
      <c r="J25" s="22">
        <f>C25-H25</f>
        <v>0</v>
      </c>
      <c r="K25" s="29"/>
      <c r="L25" s="95"/>
    </row>
    <row r="26" spans="1:58" s="10" customFormat="1" ht="20.100000000000001" customHeight="1" x14ac:dyDescent="0.25">
      <c r="A26" s="49"/>
      <c r="B26" s="24" t="s">
        <v>2</v>
      </c>
      <c r="C26" s="27">
        <f t="shared" ref="C26:D27" si="12">C36+C46+C56</f>
        <v>408217.80000000005</v>
      </c>
      <c r="D26" s="27">
        <f t="shared" si="12"/>
        <v>370062.30000000005</v>
      </c>
      <c r="E26" s="22">
        <f t="shared" ref="E26:E27" si="13">D26/C26*100</f>
        <v>90.653151332450477</v>
      </c>
      <c r="F26" s="27">
        <f t="shared" ref="F26:F27" si="14">F36+F46+F56</f>
        <v>369746.2</v>
      </c>
      <c r="G26" s="22">
        <f t="shared" ref="G26:G27" si="15">F26/C26*100</f>
        <v>90.57571717842778</v>
      </c>
      <c r="H26" s="27">
        <f t="shared" ref="H26:H27" si="16">H36+H46+H56</f>
        <v>253363.69999999998</v>
      </c>
      <c r="I26" s="22">
        <f>H26/C26*100</f>
        <v>62.065813886606605</v>
      </c>
      <c r="J26" s="22">
        <f t="shared" ref="J26:J27" si="17">C26-H26</f>
        <v>154854.10000000006</v>
      </c>
      <c r="K26" s="29"/>
      <c r="L26" s="95"/>
    </row>
    <row r="27" spans="1:58" s="4" customFormat="1" ht="20.100000000000001" customHeight="1" x14ac:dyDescent="0.25">
      <c r="A27" s="49"/>
      <c r="B27" s="25" t="s">
        <v>3</v>
      </c>
      <c r="C27" s="77">
        <f t="shared" si="12"/>
        <v>24484.5</v>
      </c>
      <c r="D27" s="77">
        <f t="shared" si="12"/>
        <v>24482.48</v>
      </c>
      <c r="E27" s="26">
        <f t="shared" si="13"/>
        <v>99.991749882578773</v>
      </c>
      <c r="F27" s="77">
        <f t="shared" si="14"/>
        <v>24482.48</v>
      </c>
      <c r="G27" s="26">
        <f t="shared" si="15"/>
        <v>99.991749882578773</v>
      </c>
      <c r="H27" s="77">
        <f t="shared" si="16"/>
        <v>17053.8</v>
      </c>
      <c r="I27" s="26">
        <f t="shared" ref="I27" si="18">H27/C27*100</f>
        <v>69.651412117870478</v>
      </c>
      <c r="J27" s="26">
        <f t="shared" si="17"/>
        <v>7430.7000000000007</v>
      </c>
      <c r="K27" s="29"/>
      <c r="L27" s="95"/>
    </row>
    <row r="28" spans="1:58" s="39" customFormat="1" ht="21" customHeight="1" x14ac:dyDescent="0.25">
      <c r="A28" s="38"/>
      <c r="B28" s="96" t="s">
        <v>28</v>
      </c>
      <c r="C28" s="97"/>
      <c r="D28" s="97"/>
      <c r="E28" s="97"/>
      <c r="F28" s="97"/>
      <c r="G28" s="97"/>
      <c r="H28" s="97"/>
      <c r="I28" s="97"/>
      <c r="J28" s="97"/>
      <c r="K28" s="97"/>
      <c r="L28" s="97"/>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row>
    <row r="29" spans="1:58" ht="38.25" customHeight="1" x14ac:dyDescent="0.25">
      <c r="A29" s="48"/>
      <c r="B29" s="98" t="s">
        <v>37</v>
      </c>
      <c r="C29" s="99"/>
      <c r="D29" s="99"/>
      <c r="E29" s="99"/>
      <c r="F29" s="99"/>
      <c r="G29" s="99"/>
      <c r="H29" s="99"/>
      <c r="I29" s="99"/>
      <c r="J29" s="99"/>
      <c r="K29" s="99"/>
      <c r="L29" s="99"/>
    </row>
    <row r="30" spans="1:58" s="41" customFormat="1" ht="20.25" customHeight="1" x14ac:dyDescent="0.25">
      <c r="A30" s="40"/>
      <c r="B30" s="100" t="s">
        <v>20</v>
      </c>
      <c r="C30" s="101"/>
      <c r="D30" s="101"/>
      <c r="E30" s="101"/>
      <c r="F30" s="101"/>
      <c r="G30" s="101"/>
      <c r="H30" s="101"/>
      <c r="I30" s="101"/>
      <c r="J30" s="101"/>
      <c r="K30" s="101"/>
      <c r="L30" s="101"/>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row>
    <row r="31" spans="1:58" ht="39" customHeight="1" x14ac:dyDescent="0.25">
      <c r="A31" s="48"/>
      <c r="B31" s="98" t="s">
        <v>38</v>
      </c>
      <c r="C31" s="98"/>
      <c r="D31" s="98"/>
      <c r="E31" s="98"/>
      <c r="F31" s="98"/>
      <c r="G31" s="98"/>
      <c r="H31" s="98"/>
      <c r="I31" s="98"/>
      <c r="J31" s="98"/>
      <c r="K31" s="98"/>
      <c r="L31" s="98"/>
    </row>
    <row r="32" spans="1:58" ht="20.25" customHeight="1" x14ac:dyDescent="0.25">
      <c r="A32" s="48"/>
      <c r="B32" s="98" t="s">
        <v>12</v>
      </c>
      <c r="C32" s="98"/>
      <c r="D32" s="98"/>
      <c r="E32" s="98"/>
      <c r="F32" s="98"/>
      <c r="G32" s="98"/>
      <c r="H32" s="98"/>
      <c r="I32" s="98"/>
      <c r="J32" s="98"/>
      <c r="K32" s="98"/>
      <c r="L32" s="98"/>
    </row>
    <row r="33" spans="1:58" s="11" customFormat="1" ht="21.75" customHeight="1" x14ac:dyDescent="0.25">
      <c r="A33" s="51"/>
      <c r="B33" s="102" t="s">
        <v>25</v>
      </c>
      <c r="C33" s="102"/>
      <c r="D33" s="102"/>
      <c r="E33" s="102"/>
      <c r="F33" s="102"/>
      <c r="G33" s="102"/>
      <c r="H33" s="102"/>
      <c r="I33" s="102"/>
      <c r="J33" s="102"/>
      <c r="K33" s="102"/>
      <c r="L33" s="102"/>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row>
    <row r="34" spans="1:58" s="4" customFormat="1" ht="409.6" customHeight="1" x14ac:dyDescent="0.25">
      <c r="A34" s="49"/>
      <c r="B34" s="50" t="s">
        <v>31</v>
      </c>
      <c r="C34" s="22">
        <f>SUM(C35:C37)</f>
        <v>118497.2</v>
      </c>
      <c r="D34" s="22">
        <f>SUM(D35:D37)</f>
        <v>118497.2</v>
      </c>
      <c r="E34" s="22">
        <f>D34/C34*100</f>
        <v>100</v>
      </c>
      <c r="F34" s="22">
        <f>SUM(F35:F37)</f>
        <v>118497.2</v>
      </c>
      <c r="G34" s="22">
        <f>F34/C34*100</f>
        <v>100</v>
      </c>
      <c r="H34" s="22">
        <f>SUM(H35:H37)</f>
        <v>118497.2</v>
      </c>
      <c r="I34" s="22">
        <f>H34/C34*100</f>
        <v>100</v>
      </c>
      <c r="J34" s="22">
        <f>C34-H34</f>
        <v>0</v>
      </c>
      <c r="K34" s="33"/>
      <c r="L34" s="88" t="s">
        <v>81</v>
      </c>
    </row>
    <row r="35" spans="1:58" s="4" customFormat="1" ht="153.75" customHeight="1" x14ac:dyDescent="0.25">
      <c r="A35" s="49"/>
      <c r="B35" s="24" t="s">
        <v>1</v>
      </c>
      <c r="C35" s="22">
        <v>0</v>
      </c>
      <c r="D35" s="22">
        <v>0</v>
      </c>
      <c r="E35" s="22">
        <v>0</v>
      </c>
      <c r="F35" s="22">
        <v>0</v>
      </c>
      <c r="G35" s="22">
        <v>0</v>
      </c>
      <c r="H35" s="22">
        <v>0</v>
      </c>
      <c r="I35" s="22">
        <v>0</v>
      </c>
      <c r="J35" s="22">
        <f>C35-H35</f>
        <v>0</v>
      </c>
      <c r="K35" s="34" t="s">
        <v>8</v>
      </c>
      <c r="L35" s="103"/>
    </row>
    <row r="36" spans="1:58" s="4" customFormat="1" ht="153.75" customHeight="1" x14ac:dyDescent="0.25">
      <c r="A36" s="49"/>
      <c r="B36" s="24" t="s">
        <v>2</v>
      </c>
      <c r="C36" s="22">
        <v>111387.4</v>
      </c>
      <c r="D36" s="22">
        <v>111387.4</v>
      </c>
      <c r="E36" s="22">
        <f t="shared" ref="E36:E37" si="19">D36/C36*100</f>
        <v>100</v>
      </c>
      <c r="F36" s="22">
        <v>111387.4</v>
      </c>
      <c r="G36" s="22">
        <f t="shared" ref="G36:G37" si="20">F36/C36*100</f>
        <v>100</v>
      </c>
      <c r="H36" s="22">
        <v>111387.4</v>
      </c>
      <c r="I36" s="22">
        <f>H36/C36*100</f>
        <v>100</v>
      </c>
      <c r="J36" s="22">
        <f>C36-H36</f>
        <v>0</v>
      </c>
      <c r="K36" s="34" t="s">
        <v>8</v>
      </c>
      <c r="L36" s="103"/>
    </row>
    <row r="37" spans="1:58" s="4" customFormat="1" ht="153.75" customHeight="1" x14ac:dyDescent="0.25">
      <c r="A37" s="49"/>
      <c r="B37" s="35" t="s">
        <v>3</v>
      </c>
      <c r="C37" s="26">
        <v>7109.8</v>
      </c>
      <c r="D37" s="26">
        <v>7109.8</v>
      </c>
      <c r="E37" s="26">
        <f t="shared" si="19"/>
        <v>100</v>
      </c>
      <c r="F37" s="26">
        <v>7109.8</v>
      </c>
      <c r="G37" s="26">
        <f t="shared" si="20"/>
        <v>100</v>
      </c>
      <c r="H37" s="26">
        <v>7109.8</v>
      </c>
      <c r="I37" s="26">
        <f>H37/C37*100</f>
        <v>100</v>
      </c>
      <c r="J37" s="26">
        <f>C37-H37</f>
        <v>0</v>
      </c>
      <c r="K37" s="34" t="s">
        <v>9</v>
      </c>
      <c r="L37" s="103"/>
    </row>
    <row r="38" spans="1:58" s="39" customFormat="1" ht="21.75" customHeight="1" x14ac:dyDescent="0.25">
      <c r="A38" s="38"/>
      <c r="B38" s="96" t="s">
        <v>29</v>
      </c>
      <c r="C38" s="97"/>
      <c r="D38" s="97"/>
      <c r="E38" s="97"/>
      <c r="F38" s="97"/>
      <c r="G38" s="97"/>
      <c r="H38" s="97"/>
      <c r="I38" s="97"/>
      <c r="J38" s="97"/>
      <c r="K38" s="97"/>
      <c r="L38" s="97"/>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row>
    <row r="39" spans="1:58" s="4" customFormat="1" ht="45" customHeight="1" x14ac:dyDescent="0.25">
      <c r="A39" s="49"/>
      <c r="B39" s="92" t="s">
        <v>39</v>
      </c>
      <c r="C39" s="93"/>
      <c r="D39" s="93"/>
      <c r="E39" s="93"/>
      <c r="F39" s="93"/>
      <c r="G39" s="93"/>
      <c r="H39" s="93"/>
      <c r="I39" s="93"/>
      <c r="J39" s="93"/>
      <c r="K39" s="93"/>
      <c r="L39" s="94"/>
    </row>
    <row r="40" spans="1:58" s="41" customFormat="1" ht="20.25" customHeight="1" x14ac:dyDescent="0.25">
      <c r="A40" s="40"/>
      <c r="B40" s="89" t="s">
        <v>27</v>
      </c>
      <c r="C40" s="90"/>
      <c r="D40" s="90"/>
      <c r="E40" s="90"/>
      <c r="F40" s="90"/>
      <c r="G40" s="90"/>
      <c r="H40" s="90"/>
      <c r="I40" s="90"/>
      <c r="J40" s="90"/>
      <c r="K40" s="90"/>
      <c r="L40" s="91"/>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row>
    <row r="41" spans="1:58" s="4" customFormat="1" ht="26.25" customHeight="1" x14ac:dyDescent="0.25">
      <c r="A41" s="49"/>
      <c r="B41" s="92" t="s">
        <v>40</v>
      </c>
      <c r="C41" s="93"/>
      <c r="D41" s="93"/>
      <c r="E41" s="93"/>
      <c r="F41" s="93"/>
      <c r="G41" s="93"/>
      <c r="H41" s="93"/>
      <c r="I41" s="93"/>
      <c r="J41" s="93"/>
      <c r="K41" s="93"/>
      <c r="L41" s="94"/>
    </row>
    <row r="42" spans="1:58" s="4" customFormat="1" ht="41.25" customHeight="1" x14ac:dyDescent="0.25">
      <c r="A42" s="49"/>
      <c r="B42" s="110" t="s">
        <v>41</v>
      </c>
      <c r="C42" s="110"/>
      <c r="D42" s="110"/>
      <c r="E42" s="110"/>
      <c r="F42" s="110"/>
      <c r="G42" s="110"/>
      <c r="H42" s="110"/>
      <c r="I42" s="110"/>
      <c r="J42" s="110"/>
      <c r="K42" s="110"/>
      <c r="L42" s="110"/>
    </row>
    <row r="43" spans="1:58" s="4" customFormat="1" ht="24" customHeight="1" x14ac:dyDescent="0.25">
      <c r="A43" s="49"/>
      <c r="B43" s="111" t="s">
        <v>26</v>
      </c>
      <c r="C43" s="111"/>
      <c r="D43" s="111"/>
      <c r="E43" s="111"/>
      <c r="F43" s="111"/>
      <c r="G43" s="111"/>
      <c r="H43" s="111"/>
      <c r="I43" s="111"/>
      <c r="J43" s="111"/>
      <c r="K43" s="111"/>
      <c r="L43" s="111"/>
    </row>
    <row r="44" spans="1:58" s="4" customFormat="1" ht="409.6" customHeight="1" x14ac:dyDescent="0.25">
      <c r="A44" s="49"/>
      <c r="B44" s="18" t="s">
        <v>47</v>
      </c>
      <c r="C44" s="22">
        <f>SUM(C45:C47)</f>
        <v>208238.7</v>
      </c>
      <c r="D44" s="22">
        <f>SUM(D45:D47)</f>
        <v>208236.68</v>
      </c>
      <c r="E44" s="22">
        <f>D44/C44*100</f>
        <v>99.999029959368741</v>
      </c>
      <c r="F44" s="22">
        <f t="shared" ref="F44" si="21">SUM(F45:F47)</f>
        <v>208236.68</v>
      </c>
      <c r="G44" s="22">
        <f>F44/C44*100</f>
        <v>99.999029959368741</v>
      </c>
      <c r="H44" s="22">
        <f t="shared" ref="H44" si="22">SUM(H45:H47)</f>
        <v>84425.5</v>
      </c>
      <c r="I44" s="22">
        <f>H44/C44*100</f>
        <v>40.542656096105098</v>
      </c>
      <c r="J44" s="22">
        <f>C44-H44</f>
        <v>123813.20000000001</v>
      </c>
      <c r="K44" s="33"/>
      <c r="L44" s="112" t="s">
        <v>82</v>
      </c>
    </row>
    <row r="45" spans="1:58" s="4" customFormat="1" ht="28.5" customHeight="1" x14ac:dyDescent="0.25">
      <c r="A45" s="49"/>
      <c r="B45" s="24" t="s">
        <v>1</v>
      </c>
      <c r="C45" s="22">
        <v>0</v>
      </c>
      <c r="D45" s="22">
        <v>0</v>
      </c>
      <c r="E45" s="22">
        <v>0</v>
      </c>
      <c r="F45" s="22">
        <v>0</v>
      </c>
      <c r="G45" s="22">
        <v>0</v>
      </c>
      <c r="H45" s="22">
        <v>0</v>
      </c>
      <c r="I45" s="22">
        <v>0</v>
      </c>
      <c r="J45" s="22">
        <f>C45-H45</f>
        <v>0</v>
      </c>
      <c r="K45" s="34" t="s">
        <v>8</v>
      </c>
      <c r="L45" s="113"/>
    </row>
    <row r="46" spans="1:58" s="4" customFormat="1" ht="28.5" customHeight="1" x14ac:dyDescent="0.25">
      <c r="A46" s="49"/>
      <c r="B46" s="24" t="s">
        <v>2</v>
      </c>
      <c r="C46" s="22">
        <v>193000</v>
      </c>
      <c r="D46" s="22">
        <v>193000</v>
      </c>
      <c r="E46" s="22">
        <f t="shared" ref="E46" si="23">D46/C46*100</f>
        <v>100</v>
      </c>
      <c r="F46" s="22">
        <v>193000</v>
      </c>
      <c r="G46" s="22">
        <f t="shared" ref="G46:G47" si="24">F46/C46*100</f>
        <v>100</v>
      </c>
      <c r="H46" s="22">
        <v>76617.5</v>
      </c>
      <c r="I46" s="22">
        <f>H46/C46*100</f>
        <v>39.698186528497409</v>
      </c>
      <c r="J46" s="22">
        <f>C46-H46</f>
        <v>116382.5</v>
      </c>
      <c r="K46" s="34" t="s">
        <v>8</v>
      </c>
      <c r="L46" s="113"/>
    </row>
    <row r="47" spans="1:58" s="4" customFormat="1" ht="28.5" customHeight="1" x14ac:dyDescent="0.25">
      <c r="A47" s="49"/>
      <c r="B47" s="35" t="s">
        <v>3</v>
      </c>
      <c r="C47" s="26">
        <v>15238.7</v>
      </c>
      <c r="D47" s="26">
        <v>15236.68</v>
      </c>
      <c r="E47" s="26">
        <f>D47/C47*100</f>
        <v>99.98674427608654</v>
      </c>
      <c r="F47" s="26">
        <v>15236.68</v>
      </c>
      <c r="G47" s="26">
        <f t="shared" si="24"/>
        <v>99.98674427608654</v>
      </c>
      <c r="H47" s="26">
        <v>7808</v>
      </c>
      <c r="I47" s="26">
        <f>H47/C47*100</f>
        <v>51.237966493204802</v>
      </c>
      <c r="J47" s="26">
        <f>C47-H47</f>
        <v>7430.7000000000007</v>
      </c>
      <c r="K47" s="34"/>
      <c r="L47" s="114"/>
    </row>
    <row r="48" spans="1:58" s="47" customFormat="1" ht="21.75" customHeight="1" x14ac:dyDescent="0.25">
      <c r="A48" s="46"/>
      <c r="B48" s="96" t="s">
        <v>61</v>
      </c>
      <c r="C48" s="97"/>
      <c r="D48" s="97"/>
      <c r="E48" s="97"/>
      <c r="F48" s="97"/>
      <c r="G48" s="97"/>
      <c r="H48" s="97"/>
      <c r="I48" s="97"/>
      <c r="J48" s="97"/>
      <c r="K48" s="97"/>
      <c r="L48" s="97"/>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row>
    <row r="49" spans="1:58" s="47" customFormat="1" ht="42" customHeight="1" x14ac:dyDescent="0.25">
      <c r="A49" s="46"/>
      <c r="B49" s="92" t="s">
        <v>39</v>
      </c>
      <c r="C49" s="93"/>
      <c r="D49" s="93"/>
      <c r="E49" s="93"/>
      <c r="F49" s="93"/>
      <c r="G49" s="93"/>
      <c r="H49" s="93"/>
      <c r="I49" s="93"/>
      <c r="J49" s="93"/>
      <c r="K49" s="93"/>
      <c r="L49" s="9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row>
    <row r="50" spans="1:58" s="47" customFormat="1" ht="22.5" customHeight="1" x14ac:dyDescent="0.25">
      <c r="A50" s="46"/>
      <c r="B50" s="89" t="s">
        <v>60</v>
      </c>
      <c r="C50" s="90"/>
      <c r="D50" s="90"/>
      <c r="E50" s="90"/>
      <c r="F50" s="90"/>
      <c r="G50" s="90"/>
      <c r="H50" s="90"/>
      <c r="I50" s="90"/>
      <c r="J50" s="90"/>
      <c r="K50" s="90"/>
      <c r="L50" s="91"/>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row>
    <row r="51" spans="1:58" s="4" customFormat="1" ht="41.25" customHeight="1" x14ac:dyDescent="0.25">
      <c r="A51" s="45"/>
      <c r="B51" s="92" t="s">
        <v>62</v>
      </c>
      <c r="C51" s="93"/>
      <c r="D51" s="93"/>
      <c r="E51" s="93"/>
      <c r="F51" s="93"/>
      <c r="G51" s="93"/>
      <c r="H51" s="93"/>
      <c r="I51" s="93"/>
      <c r="J51" s="93"/>
      <c r="K51" s="93"/>
      <c r="L51" s="94"/>
    </row>
    <row r="52" spans="1:58" s="4" customFormat="1" ht="24" customHeight="1" x14ac:dyDescent="0.25">
      <c r="A52" s="45"/>
      <c r="B52" s="110" t="s">
        <v>63</v>
      </c>
      <c r="C52" s="110"/>
      <c r="D52" s="110"/>
      <c r="E52" s="110"/>
      <c r="F52" s="110"/>
      <c r="G52" s="110"/>
      <c r="H52" s="110"/>
      <c r="I52" s="110"/>
      <c r="J52" s="110"/>
      <c r="K52" s="110"/>
      <c r="L52" s="110"/>
    </row>
    <row r="53" spans="1:58" s="4" customFormat="1" ht="24" customHeight="1" x14ac:dyDescent="0.25">
      <c r="A53" s="45"/>
      <c r="B53" s="111" t="s">
        <v>64</v>
      </c>
      <c r="C53" s="111"/>
      <c r="D53" s="111"/>
      <c r="E53" s="111"/>
      <c r="F53" s="111"/>
      <c r="G53" s="111"/>
      <c r="H53" s="111"/>
      <c r="I53" s="111"/>
      <c r="J53" s="111"/>
      <c r="K53" s="111"/>
      <c r="L53" s="111"/>
    </row>
    <row r="54" spans="1:58" s="47" customFormat="1" ht="409.6" customHeight="1" x14ac:dyDescent="0.25">
      <c r="A54" s="46"/>
      <c r="B54" s="71" t="s">
        <v>65</v>
      </c>
      <c r="C54" s="22">
        <f>SUM(C55:C57)</f>
        <v>105966.40000000001</v>
      </c>
      <c r="D54" s="22">
        <f t="shared" ref="D54" si="25">SUM(D55:D57)</f>
        <v>67810.900000000009</v>
      </c>
      <c r="E54" s="22">
        <f>D54/C54*100</f>
        <v>63.992831690045151</v>
      </c>
      <c r="F54" s="22">
        <f t="shared" ref="F54" si="26">SUM(F55:F57)</f>
        <v>67494.799999999988</v>
      </c>
      <c r="G54" s="22">
        <f>F54/C54*100</f>
        <v>63.694529586736913</v>
      </c>
      <c r="H54" s="22">
        <f t="shared" ref="H54" si="27">SUM(H55:H57)</f>
        <v>67494.799999999988</v>
      </c>
      <c r="I54" s="22">
        <f>H54/C54*100</f>
        <v>63.694529586736913</v>
      </c>
      <c r="J54" s="22">
        <f>C54-H54</f>
        <v>38471.60000000002</v>
      </c>
      <c r="K54" s="74"/>
      <c r="L54" s="112" t="s">
        <v>83</v>
      </c>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row>
    <row r="55" spans="1:58" s="47" customFormat="1" ht="105" customHeight="1" x14ac:dyDescent="0.25">
      <c r="A55" s="46"/>
      <c r="B55" s="24" t="s">
        <v>1</v>
      </c>
      <c r="C55" s="22">
        <f>C61+C66</f>
        <v>0</v>
      </c>
      <c r="D55" s="22">
        <f>D61+D66</f>
        <v>0</v>
      </c>
      <c r="E55" s="22">
        <v>0</v>
      </c>
      <c r="F55" s="22">
        <f>F61+F66</f>
        <v>0</v>
      </c>
      <c r="G55" s="22">
        <v>0</v>
      </c>
      <c r="H55" s="22">
        <f>H61+H66</f>
        <v>0</v>
      </c>
      <c r="I55" s="22">
        <v>0</v>
      </c>
      <c r="J55" s="22">
        <f>C55-H55</f>
        <v>0</v>
      </c>
      <c r="K55" s="75" t="s">
        <v>8</v>
      </c>
      <c r="L55" s="113"/>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row>
    <row r="56" spans="1:58" s="47" customFormat="1" ht="105" customHeight="1" x14ac:dyDescent="0.25">
      <c r="A56" s="46"/>
      <c r="B56" s="24" t="s">
        <v>2</v>
      </c>
      <c r="C56" s="22">
        <f t="shared" ref="C56:D57" si="28">C62+C67</f>
        <v>103830.40000000001</v>
      </c>
      <c r="D56" s="22">
        <f t="shared" si="28"/>
        <v>65674.900000000009</v>
      </c>
      <c r="E56" s="26">
        <f t="shared" ref="E56:E57" si="29">D56/C56*100</f>
        <v>63.252091872900429</v>
      </c>
      <c r="F56" s="22">
        <f t="shared" ref="F56:F57" si="30">F62+F67</f>
        <v>65358.799999999996</v>
      </c>
      <c r="G56" s="22">
        <f t="shared" ref="G56:G57" si="31">F56/C56*100</f>
        <v>62.947653095817792</v>
      </c>
      <c r="H56" s="22">
        <f t="shared" ref="H56:H57" si="32">H62+H67</f>
        <v>65358.799999999996</v>
      </c>
      <c r="I56" s="22">
        <f>H56/C56*100</f>
        <v>62.947653095817792</v>
      </c>
      <c r="J56" s="22">
        <f>C56-H56</f>
        <v>38471.600000000013</v>
      </c>
      <c r="K56" s="75" t="s">
        <v>8</v>
      </c>
      <c r="L56" s="113"/>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row>
    <row r="57" spans="1:58" s="47" customFormat="1" ht="105" customHeight="1" x14ac:dyDescent="0.25">
      <c r="A57" s="46"/>
      <c r="B57" s="35" t="s">
        <v>3</v>
      </c>
      <c r="C57" s="26">
        <f t="shared" si="28"/>
        <v>2136</v>
      </c>
      <c r="D57" s="26">
        <f t="shared" si="28"/>
        <v>2136</v>
      </c>
      <c r="E57" s="26">
        <f t="shared" si="29"/>
        <v>100</v>
      </c>
      <c r="F57" s="26">
        <f t="shared" si="30"/>
        <v>2136</v>
      </c>
      <c r="G57" s="26">
        <f t="shared" si="31"/>
        <v>100</v>
      </c>
      <c r="H57" s="26">
        <f t="shared" si="32"/>
        <v>2136</v>
      </c>
      <c r="I57" s="26">
        <f>H57/C57*100</f>
        <v>100</v>
      </c>
      <c r="J57" s="26">
        <f>C57-H57</f>
        <v>0</v>
      </c>
      <c r="K57" s="75"/>
      <c r="L57" s="11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row>
    <row r="58" spans="1:58" s="47" customFormat="1" ht="20.100000000000001" customHeight="1" x14ac:dyDescent="0.25">
      <c r="A58" s="46"/>
      <c r="B58" s="70" t="s">
        <v>74</v>
      </c>
      <c r="C58" s="115"/>
      <c r="D58" s="116"/>
      <c r="E58" s="116"/>
      <c r="F58" s="116"/>
      <c r="G58" s="116"/>
      <c r="H58" s="116"/>
      <c r="I58" s="116"/>
      <c r="J58" s="116"/>
      <c r="K58" s="116"/>
      <c r="L58" s="117"/>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row>
    <row r="59" spans="1:58" s="47" customFormat="1" ht="20.100000000000001" customHeight="1" x14ac:dyDescent="0.25">
      <c r="A59" s="46"/>
      <c r="B59" s="28" t="s">
        <v>19</v>
      </c>
      <c r="C59" s="72"/>
      <c r="D59" s="73"/>
      <c r="E59" s="73"/>
      <c r="F59" s="73"/>
      <c r="G59" s="73"/>
      <c r="H59" s="73"/>
      <c r="I59" s="73"/>
      <c r="J59" s="73"/>
      <c r="K59" s="73"/>
      <c r="L59" s="69"/>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row>
    <row r="60" spans="1:58" s="47" customFormat="1" ht="61.5" customHeight="1" x14ac:dyDescent="0.25">
      <c r="A60" s="46"/>
      <c r="B60" s="71" t="s">
        <v>73</v>
      </c>
      <c r="C60" s="22">
        <f>SUM(C61:C63)</f>
        <v>90813.8</v>
      </c>
      <c r="D60" s="22">
        <f>SUM(D61:D63)</f>
        <v>52658.3</v>
      </c>
      <c r="E60" s="22">
        <f>D60/C60*100</f>
        <v>57.984909782433945</v>
      </c>
      <c r="F60" s="22">
        <f t="shared" ref="F60" si="33">SUM(F61:F63)</f>
        <v>52342.2</v>
      </c>
      <c r="G60" s="22">
        <f>F60/C60*100</f>
        <v>57.636834930374015</v>
      </c>
      <c r="H60" s="22">
        <f t="shared" ref="H60" si="34">SUM(H61:H63)</f>
        <v>52342.2</v>
      </c>
      <c r="I60" s="22">
        <f>H60/C60*100</f>
        <v>57.636834930374015</v>
      </c>
      <c r="J60" s="22">
        <f t="shared" ref="J60:J68" si="35">C60-H60</f>
        <v>38471.600000000006</v>
      </c>
      <c r="K60" s="74"/>
      <c r="L60" s="112" t="s">
        <v>77</v>
      </c>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row>
    <row r="61" spans="1:58" s="47" customFormat="1" ht="20.100000000000001" customHeight="1" x14ac:dyDescent="0.25">
      <c r="A61" s="46"/>
      <c r="B61" s="24" t="s">
        <v>1</v>
      </c>
      <c r="C61" s="22">
        <f>C71+C75</f>
        <v>0</v>
      </c>
      <c r="D61" s="22">
        <f>D71+D75</f>
        <v>0</v>
      </c>
      <c r="E61" s="22">
        <v>0</v>
      </c>
      <c r="F61" s="22">
        <f>F71+F75</f>
        <v>0</v>
      </c>
      <c r="G61" s="22">
        <v>0</v>
      </c>
      <c r="H61" s="22">
        <f>H71+H75</f>
        <v>0</v>
      </c>
      <c r="I61" s="22">
        <v>0</v>
      </c>
      <c r="J61" s="22">
        <f t="shared" si="35"/>
        <v>0</v>
      </c>
      <c r="K61" s="75" t="s">
        <v>8</v>
      </c>
      <c r="L61" s="113"/>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row>
    <row r="62" spans="1:58" s="47" customFormat="1" ht="20.100000000000001" customHeight="1" x14ac:dyDescent="0.25">
      <c r="A62" s="46"/>
      <c r="B62" s="24" t="s">
        <v>2</v>
      </c>
      <c r="C62" s="22">
        <v>88677.8</v>
      </c>
      <c r="D62" s="22">
        <v>50522.3</v>
      </c>
      <c r="E62" s="22">
        <f t="shared" ref="E62:E63" si="36">D62/C62*100</f>
        <v>56.972883855936885</v>
      </c>
      <c r="F62" s="22">
        <v>50206.2</v>
      </c>
      <c r="G62" s="22">
        <f t="shared" ref="G62:G63" si="37">F62/C62*100</f>
        <v>56.616424854924233</v>
      </c>
      <c r="H62" s="22">
        <v>50206.2</v>
      </c>
      <c r="I62" s="22">
        <f>H62/C62*100</f>
        <v>56.616424854924233</v>
      </c>
      <c r="J62" s="22">
        <f t="shared" si="35"/>
        <v>38471.600000000006</v>
      </c>
      <c r="K62" s="75" t="s">
        <v>8</v>
      </c>
      <c r="L62" s="113"/>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row>
    <row r="63" spans="1:58" s="47" customFormat="1" ht="20.100000000000001" customHeight="1" x14ac:dyDescent="0.25">
      <c r="A63" s="46"/>
      <c r="B63" s="35" t="s">
        <v>3</v>
      </c>
      <c r="C63" s="26">
        <v>2136</v>
      </c>
      <c r="D63" s="26">
        <v>2136</v>
      </c>
      <c r="E63" s="26">
        <f t="shared" si="36"/>
        <v>100</v>
      </c>
      <c r="F63" s="26">
        <v>2136</v>
      </c>
      <c r="G63" s="26">
        <f t="shared" si="37"/>
        <v>100</v>
      </c>
      <c r="H63" s="26">
        <v>2136</v>
      </c>
      <c r="I63" s="26">
        <f>H63/C63*100</f>
        <v>100</v>
      </c>
      <c r="J63" s="26">
        <f t="shared" si="35"/>
        <v>0</v>
      </c>
      <c r="K63" s="75"/>
      <c r="L63" s="11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row>
    <row r="64" spans="1:58" s="47" customFormat="1" ht="20.100000000000001" customHeight="1" x14ac:dyDescent="0.25">
      <c r="A64" s="46"/>
      <c r="B64" s="28" t="s">
        <v>18</v>
      </c>
      <c r="C64" s="115"/>
      <c r="D64" s="116"/>
      <c r="E64" s="116"/>
      <c r="F64" s="116"/>
      <c r="G64" s="116"/>
      <c r="H64" s="116"/>
      <c r="I64" s="116"/>
      <c r="J64" s="116"/>
      <c r="K64" s="116"/>
      <c r="L64" s="117"/>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row>
    <row r="65" spans="1:58" s="47" customFormat="1" ht="57.75" customHeight="1" x14ac:dyDescent="0.25">
      <c r="A65" s="46"/>
      <c r="B65" s="18" t="s">
        <v>73</v>
      </c>
      <c r="C65" s="22">
        <f>SUM(C66:C68)</f>
        <v>15152.6</v>
      </c>
      <c r="D65" s="22">
        <f t="shared" ref="D65" si="38">SUM(D66:D68)</f>
        <v>15152.6</v>
      </c>
      <c r="E65" s="22">
        <f>D65/C65*100</f>
        <v>100</v>
      </c>
      <c r="F65" s="22">
        <f t="shared" ref="F65" si="39">SUM(F66:F68)</f>
        <v>15152.6</v>
      </c>
      <c r="G65" s="22">
        <f>F65/C65*100</f>
        <v>100</v>
      </c>
      <c r="H65" s="22">
        <f t="shared" ref="H65" si="40">SUM(H66:H68)</f>
        <v>15152.6</v>
      </c>
      <c r="I65" s="22">
        <f>H65/C65*100</f>
        <v>100</v>
      </c>
      <c r="J65" s="22">
        <f t="shared" si="35"/>
        <v>0</v>
      </c>
      <c r="K65" s="74"/>
      <c r="L65" s="121" t="s">
        <v>76</v>
      </c>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row>
    <row r="66" spans="1:58" s="47" customFormat="1" ht="20.100000000000001" customHeight="1" x14ac:dyDescent="0.25">
      <c r="A66" s="46"/>
      <c r="B66" s="24" t="s">
        <v>1</v>
      </c>
      <c r="C66" s="22">
        <v>0</v>
      </c>
      <c r="D66" s="22">
        <v>0</v>
      </c>
      <c r="E66" s="22">
        <v>0</v>
      </c>
      <c r="F66" s="22">
        <v>0</v>
      </c>
      <c r="G66" s="22">
        <v>0</v>
      </c>
      <c r="H66" s="22">
        <v>0</v>
      </c>
      <c r="I66" s="22">
        <v>0</v>
      </c>
      <c r="J66" s="22">
        <f t="shared" si="35"/>
        <v>0</v>
      </c>
      <c r="K66" s="75" t="s">
        <v>8</v>
      </c>
      <c r="L66" s="113"/>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row>
    <row r="67" spans="1:58" s="47" customFormat="1" ht="20.100000000000001" customHeight="1" x14ac:dyDescent="0.25">
      <c r="A67" s="46"/>
      <c r="B67" s="24" t="s">
        <v>2</v>
      </c>
      <c r="C67" s="22">
        <v>15152.6</v>
      </c>
      <c r="D67" s="22">
        <v>15152.6</v>
      </c>
      <c r="E67" s="22">
        <f t="shared" ref="E67" si="41">D67/C67*100</f>
        <v>100</v>
      </c>
      <c r="F67" s="22">
        <v>15152.6</v>
      </c>
      <c r="G67" s="22">
        <f t="shared" ref="G67" si="42">F67/C67*100</f>
        <v>100</v>
      </c>
      <c r="H67" s="22">
        <v>15152.6</v>
      </c>
      <c r="I67" s="22">
        <f>H67/C67*100</f>
        <v>100</v>
      </c>
      <c r="J67" s="22">
        <f t="shared" si="35"/>
        <v>0</v>
      </c>
      <c r="K67" s="75" t="s">
        <v>8</v>
      </c>
      <c r="L67" s="113"/>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row>
    <row r="68" spans="1:58" s="47" customFormat="1" ht="20.100000000000001" customHeight="1" x14ac:dyDescent="0.25">
      <c r="A68" s="46"/>
      <c r="B68" s="35" t="s">
        <v>3</v>
      </c>
      <c r="C68" s="26">
        <v>0</v>
      </c>
      <c r="D68" s="26">
        <v>0</v>
      </c>
      <c r="E68" s="26">
        <v>0</v>
      </c>
      <c r="F68" s="26">
        <v>0</v>
      </c>
      <c r="G68" s="26">
        <v>0</v>
      </c>
      <c r="H68" s="26">
        <v>0</v>
      </c>
      <c r="I68" s="26">
        <v>0</v>
      </c>
      <c r="J68" s="26">
        <f t="shared" si="35"/>
        <v>0</v>
      </c>
      <c r="K68" s="75"/>
      <c r="L68" s="11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row>
    <row r="69" spans="1:58" ht="19.5" customHeight="1" x14ac:dyDescent="0.25">
      <c r="A69" s="48"/>
      <c r="B69" s="118" t="s">
        <v>11</v>
      </c>
      <c r="C69" s="119"/>
      <c r="D69" s="119"/>
      <c r="E69" s="119"/>
      <c r="F69" s="119"/>
      <c r="G69" s="119"/>
      <c r="H69" s="119"/>
      <c r="I69" s="119"/>
      <c r="J69" s="119"/>
      <c r="K69" s="119"/>
      <c r="L69" s="120"/>
    </row>
    <row r="70" spans="1:58" s="39" customFormat="1" ht="19.5" customHeight="1" x14ac:dyDescent="0.25">
      <c r="A70" s="38"/>
      <c r="B70" s="96" t="s">
        <v>42</v>
      </c>
      <c r="C70" s="97"/>
      <c r="D70" s="97"/>
      <c r="E70" s="97"/>
      <c r="F70" s="97"/>
      <c r="G70" s="97"/>
      <c r="H70" s="97"/>
      <c r="I70" s="97"/>
      <c r="J70" s="97"/>
      <c r="K70" s="97"/>
      <c r="L70" s="97"/>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row>
    <row r="71" spans="1:58" ht="19.5" customHeight="1" x14ac:dyDescent="0.25">
      <c r="A71" s="48"/>
      <c r="B71" s="92" t="s">
        <v>43</v>
      </c>
      <c r="C71" s="93"/>
      <c r="D71" s="93"/>
      <c r="E71" s="93"/>
      <c r="F71" s="93"/>
      <c r="G71" s="93"/>
      <c r="H71" s="93"/>
      <c r="I71" s="93"/>
      <c r="J71" s="93"/>
      <c r="K71" s="93"/>
      <c r="L71" s="94"/>
    </row>
    <row r="72" spans="1:58" s="41" customFormat="1" ht="19.5" customHeight="1" x14ac:dyDescent="0.25">
      <c r="A72" s="40"/>
      <c r="B72" s="100" t="s">
        <v>44</v>
      </c>
      <c r="C72" s="100"/>
      <c r="D72" s="100"/>
      <c r="E72" s="100"/>
      <c r="F72" s="100"/>
      <c r="G72" s="100"/>
      <c r="H72" s="100"/>
      <c r="I72" s="100"/>
      <c r="J72" s="100"/>
      <c r="K72" s="100"/>
      <c r="L72" s="100"/>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row>
    <row r="73" spans="1:58" ht="19.5" customHeight="1" x14ac:dyDescent="0.25">
      <c r="A73" s="48"/>
      <c r="B73" s="92" t="s">
        <v>45</v>
      </c>
      <c r="C73" s="93"/>
      <c r="D73" s="93"/>
      <c r="E73" s="93"/>
      <c r="F73" s="93"/>
      <c r="G73" s="93"/>
      <c r="H73" s="93"/>
      <c r="I73" s="93"/>
      <c r="J73" s="93"/>
      <c r="K73" s="93"/>
      <c r="L73" s="94"/>
    </row>
    <row r="74" spans="1:58" ht="19.5" customHeight="1" x14ac:dyDescent="0.25">
      <c r="A74" s="48"/>
      <c r="B74" s="92" t="s">
        <v>46</v>
      </c>
      <c r="C74" s="93"/>
      <c r="D74" s="93"/>
      <c r="E74" s="93"/>
      <c r="F74" s="93"/>
      <c r="G74" s="93"/>
      <c r="H74" s="93"/>
      <c r="I74" s="93"/>
      <c r="J74" s="93"/>
      <c r="K74" s="93"/>
      <c r="L74" s="94"/>
    </row>
    <row r="75" spans="1:58" ht="19.5" customHeight="1" x14ac:dyDescent="0.25">
      <c r="A75" s="48"/>
      <c r="B75" s="135" t="s">
        <v>24</v>
      </c>
      <c r="C75" s="136"/>
      <c r="D75" s="136"/>
      <c r="E75" s="136"/>
      <c r="F75" s="136"/>
      <c r="G75" s="136"/>
      <c r="H75" s="136"/>
      <c r="I75" s="136"/>
      <c r="J75" s="136"/>
      <c r="K75" s="136"/>
      <c r="L75" s="137"/>
    </row>
    <row r="76" spans="1:58" s="4" customFormat="1" ht="409.6" customHeight="1" x14ac:dyDescent="0.25">
      <c r="A76" s="82" t="s">
        <v>4</v>
      </c>
      <c r="B76" s="18" t="s">
        <v>48</v>
      </c>
      <c r="C76" s="22">
        <f>SUM(C77:C79)</f>
        <v>526916.80000000005</v>
      </c>
      <c r="D76" s="22">
        <f>SUM(D77:D79)</f>
        <v>205289.53</v>
      </c>
      <c r="E76" s="22">
        <f>D76/C76*100</f>
        <v>38.96052090197162</v>
      </c>
      <c r="F76" s="22">
        <f>SUM(F77:F79)</f>
        <v>205289.53</v>
      </c>
      <c r="G76" s="22">
        <f>F76/C76*100</f>
        <v>38.96052090197162</v>
      </c>
      <c r="H76" s="22">
        <f>SUM(H77:H79)</f>
        <v>205289.53</v>
      </c>
      <c r="I76" s="22">
        <f>H76/C76*100</f>
        <v>38.96052090197162</v>
      </c>
      <c r="J76" s="22">
        <f>C76-H76</f>
        <v>321627.27</v>
      </c>
      <c r="K76" s="33"/>
      <c r="L76" s="88" t="s">
        <v>84</v>
      </c>
    </row>
    <row r="77" spans="1:58" s="37" customFormat="1" ht="153.75" customHeight="1" x14ac:dyDescent="0.25">
      <c r="A77" s="82"/>
      <c r="B77" s="24" t="s">
        <v>1</v>
      </c>
      <c r="C77" s="22">
        <v>0</v>
      </c>
      <c r="D77" s="22">
        <v>0</v>
      </c>
      <c r="E77" s="22">
        <v>0</v>
      </c>
      <c r="F77" s="22">
        <v>0</v>
      </c>
      <c r="G77" s="22">
        <v>0</v>
      </c>
      <c r="H77" s="22">
        <v>0</v>
      </c>
      <c r="I77" s="22">
        <v>0</v>
      </c>
      <c r="J77" s="22">
        <f>C77-H77</f>
        <v>0</v>
      </c>
      <c r="K77" s="36"/>
      <c r="L77" s="88"/>
    </row>
    <row r="78" spans="1:58" s="10" customFormat="1" ht="153.75" customHeight="1" x14ac:dyDescent="0.25">
      <c r="A78" s="82"/>
      <c r="B78" s="24" t="s">
        <v>2</v>
      </c>
      <c r="C78" s="22">
        <v>495301.8</v>
      </c>
      <c r="D78" s="22">
        <v>192972.16</v>
      </c>
      <c r="E78" s="22">
        <f t="shared" ref="E78:E79" si="43">D78/C78*100</f>
        <v>38.960520636105102</v>
      </c>
      <c r="F78" s="22">
        <v>192972.16</v>
      </c>
      <c r="G78" s="22">
        <f t="shared" ref="G78" si="44">F78/C78*100</f>
        <v>38.960520636105102</v>
      </c>
      <c r="H78" s="22">
        <v>192972.16</v>
      </c>
      <c r="I78" s="22">
        <f>H78/C78*100</f>
        <v>38.960520636105102</v>
      </c>
      <c r="J78" s="22">
        <f>C78-H78</f>
        <v>302329.64</v>
      </c>
      <c r="K78" s="36"/>
      <c r="L78" s="88"/>
    </row>
    <row r="79" spans="1:58" s="4" customFormat="1" ht="153.75" customHeight="1" x14ac:dyDescent="0.25">
      <c r="A79" s="82"/>
      <c r="B79" s="35" t="s">
        <v>3</v>
      </c>
      <c r="C79" s="26">
        <v>31615</v>
      </c>
      <c r="D79" s="26">
        <v>12317.37</v>
      </c>
      <c r="E79" s="26">
        <f t="shared" si="43"/>
        <v>38.960525067214931</v>
      </c>
      <c r="F79" s="26">
        <v>12317.37</v>
      </c>
      <c r="G79" s="26">
        <f>F79/C79*100</f>
        <v>38.960525067214931</v>
      </c>
      <c r="H79" s="26">
        <v>12317.37</v>
      </c>
      <c r="I79" s="26">
        <f>H79/C79*100</f>
        <v>38.960525067214931</v>
      </c>
      <c r="J79" s="26">
        <f>C79-H79</f>
        <v>19297.629999999997</v>
      </c>
      <c r="K79" s="29" t="s">
        <v>7</v>
      </c>
      <c r="L79" s="88"/>
    </row>
    <row r="80" spans="1:58" ht="20.100000000000001" customHeight="1" x14ac:dyDescent="0.25">
      <c r="A80" s="48"/>
      <c r="B80" s="78" t="s">
        <v>32</v>
      </c>
      <c r="C80" s="79"/>
      <c r="D80" s="79"/>
      <c r="E80" s="79"/>
      <c r="F80" s="79"/>
      <c r="G80" s="79"/>
      <c r="H80" s="79"/>
      <c r="I80" s="79"/>
      <c r="J80" s="79"/>
      <c r="K80" s="79"/>
      <c r="L80" s="79"/>
    </row>
    <row r="81" spans="1:58" s="4" customFormat="1" ht="66" customHeight="1" x14ac:dyDescent="0.25">
      <c r="A81" s="68"/>
      <c r="B81" s="28" t="s">
        <v>72</v>
      </c>
      <c r="C81" s="22">
        <f>SUM(C82:C84)</f>
        <v>837541.05700000003</v>
      </c>
      <c r="D81" s="22">
        <f>SUM(D82:D84)</f>
        <v>833663.75699999998</v>
      </c>
      <c r="E81" s="22">
        <f>D81/C81*100</f>
        <v>99.537061500735476</v>
      </c>
      <c r="F81" s="22">
        <f>SUM(F82:F84)</f>
        <v>833663.75699999998</v>
      </c>
      <c r="G81" s="22">
        <f>F81/C81*100</f>
        <v>99.537061500735476</v>
      </c>
      <c r="H81" s="22">
        <f>SUM(H82:H84)</f>
        <v>850765.75699999998</v>
      </c>
      <c r="I81" s="22">
        <f>H81/C81*100</f>
        <v>101.57899124938061</v>
      </c>
      <c r="J81" s="22">
        <f>C81-H81</f>
        <v>-13224.699999999953</v>
      </c>
      <c r="K81" s="29"/>
      <c r="L81" s="95" t="s">
        <v>85</v>
      </c>
    </row>
    <row r="82" spans="1:58" s="10" customFormat="1" ht="20.100000000000001" customHeight="1" x14ac:dyDescent="0.25">
      <c r="A82" s="68"/>
      <c r="B82" s="23" t="s">
        <v>5</v>
      </c>
      <c r="C82" s="27">
        <f>C92+C96</f>
        <v>0</v>
      </c>
      <c r="D82" s="27">
        <f>D92+D96</f>
        <v>0</v>
      </c>
      <c r="E82" s="22">
        <v>0</v>
      </c>
      <c r="F82" s="27">
        <f>F92+F96</f>
        <v>0</v>
      </c>
      <c r="G82" s="22">
        <v>0</v>
      </c>
      <c r="H82" s="27">
        <f>H92+H96</f>
        <v>0</v>
      </c>
      <c r="I82" s="22">
        <v>0</v>
      </c>
      <c r="J82" s="22">
        <f>C82-H82</f>
        <v>0</v>
      </c>
      <c r="K82" s="29"/>
      <c r="L82" s="95"/>
    </row>
    <row r="83" spans="1:58" s="10" customFormat="1" ht="20.100000000000001" customHeight="1" x14ac:dyDescent="0.25">
      <c r="A83" s="68"/>
      <c r="B83" s="24" t="s">
        <v>2</v>
      </c>
      <c r="C83" s="27">
        <f t="shared" ref="C83:D84" si="45">C93+C97</f>
        <v>824533.75699999998</v>
      </c>
      <c r="D83" s="27">
        <f t="shared" si="45"/>
        <v>824533.75699999998</v>
      </c>
      <c r="E83" s="22">
        <f t="shared" ref="E83:E84" si="46">D83/C83*100</f>
        <v>100</v>
      </c>
      <c r="F83" s="27">
        <f t="shared" ref="F83:F84" si="47">F93+F97</f>
        <v>824533.75699999998</v>
      </c>
      <c r="G83" s="22">
        <f t="shared" ref="G83:G84" si="48">F83/C83*100</f>
        <v>100</v>
      </c>
      <c r="H83" s="27">
        <f t="shared" ref="H83:H84" si="49">H93+H97</f>
        <v>841635.75699999998</v>
      </c>
      <c r="I83" s="22">
        <f>H83/C83*100</f>
        <v>102.0741418837992</v>
      </c>
      <c r="J83" s="22">
        <f>C83-H83</f>
        <v>-17102</v>
      </c>
      <c r="K83" s="29"/>
      <c r="L83" s="95"/>
    </row>
    <row r="84" spans="1:58" s="4" customFormat="1" ht="20.100000000000001" customHeight="1" x14ac:dyDescent="0.25">
      <c r="A84" s="68"/>
      <c r="B84" s="25" t="s">
        <v>3</v>
      </c>
      <c r="C84" s="27">
        <f t="shared" si="45"/>
        <v>13007.3</v>
      </c>
      <c r="D84" s="27">
        <f t="shared" si="45"/>
        <v>9130</v>
      </c>
      <c r="E84" s="26">
        <f t="shared" si="46"/>
        <v>70.191354085782592</v>
      </c>
      <c r="F84" s="27">
        <f t="shared" si="47"/>
        <v>9130</v>
      </c>
      <c r="G84" s="26">
        <f t="shared" si="48"/>
        <v>70.191354085782592</v>
      </c>
      <c r="H84" s="27">
        <f t="shared" si="49"/>
        <v>9130</v>
      </c>
      <c r="I84" s="26">
        <f t="shared" ref="I84" si="50">H84/C84*100</f>
        <v>70.191354085782592</v>
      </c>
      <c r="J84" s="26">
        <f t="shared" ref="J84" si="51">C84-H84</f>
        <v>3877.2999999999993</v>
      </c>
      <c r="K84" s="29"/>
      <c r="L84" s="95"/>
    </row>
    <row r="85" spans="1:58" s="39" customFormat="1" ht="21.75" customHeight="1" x14ac:dyDescent="0.25">
      <c r="A85" s="38"/>
      <c r="B85" s="96" t="s">
        <v>49</v>
      </c>
      <c r="C85" s="97"/>
      <c r="D85" s="97"/>
      <c r="E85" s="97"/>
      <c r="F85" s="97"/>
      <c r="G85" s="97"/>
      <c r="H85" s="97"/>
      <c r="I85" s="97"/>
      <c r="J85" s="97"/>
      <c r="K85" s="97"/>
      <c r="L85" s="97"/>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row>
    <row r="86" spans="1:58" ht="21.75" customHeight="1" x14ac:dyDescent="0.25">
      <c r="A86" s="48"/>
      <c r="B86" s="98" t="s">
        <v>50</v>
      </c>
      <c r="C86" s="98"/>
      <c r="D86" s="98"/>
      <c r="E86" s="98"/>
      <c r="F86" s="98"/>
      <c r="G86" s="98"/>
      <c r="H86" s="98"/>
      <c r="I86" s="98"/>
      <c r="J86" s="98"/>
      <c r="K86" s="98"/>
      <c r="L86" s="98"/>
    </row>
    <row r="87" spans="1:58" s="41" customFormat="1" ht="21.75" customHeight="1" x14ac:dyDescent="0.25">
      <c r="A87" s="40"/>
      <c r="B87" s="100" t="s">
        <v>51</v>
      </c>
      <c r="C87" s="100"/>
      <c r="D87" s="100"/>
      <c r="E87" s="100"/>
      <c r="F87" s="100"/>
      <c r="G87" s="100"/>
      <c r="H87" s="100"/>
      <c r="I87" s="100"/>
      <c r="J87" s="100"/>
      <c r="K87" s="100"/>
      <c r="L87" s="100"/>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row>
    <row r="88" spans="1:58" ht="21.75" customHeight="1" x14ac:dyDescent="0.25">
      <c r="A88" s="48"/>
      <c r="B88" s="98" t="s">
        <v>17</v>
      </c>
      <c r="C88" s="98"/>
      <c r="D88" s="98"/>
      <c r="E88" s="98"/>
      <c r="F88" s="98"/>
      <c r="G88" s="98"/>
      <c r="H88" s="98"/>
      <c r="I88" s="98"/>
      <c r="J88" s="98"/>
      <c r="K88" s="98"/>
      <c r="L88" s="98"/>
    </row>
    <row r="89" spans="1:58" ht="21.75" customHeight="1" x14ac:dyDescent="0.25">
      <c r="A89" s="48"/>
      <c r="B89" s="98" t="s">
        <v>52</v>
      </c>
      <c r="C89" s="98"/>
      <c r="D89" s="98"/>
      <c r="E89" s="98"/>
      <c r="F89" s="98"/>
      <c r="G89" s="98"/>
      <c r="H89" s="98"/>
      <c r="I89" s="98"/>
      <c r="J89" s="98"/>
      <c r="K89" s="98"/>
      <c r="L89" s="98"/>
    </row>
    <row r="90" spans="1:58" ht="21.75" customHeight="1" x14ac:dyDescent="0.25">
      <c r="A90" s="48"/>
      <c r="B90" s="102" t="s">
        <v>75</v>
      </c>
      <c r="C90" s="102"/>
      <c r="D90" s="102"/>
      <c r="E90" s="102"/>
      <c r="F90" s="102"/>
      <c r="G90" s="102"/>
      <c r="H90" s="102"/>
      <c r="I90" s="102"/>
      <c r="J90" s="102"/>
      <c r="K90" s="102"/>
      <c r="L90" s="102"/>
    </row>
    <row r="91" spans="1:58" s="4" customFormat="1" ht="409.6" customHeight="1" x14ac:dyDescent="0.25">
      <c r="A91" s="49"/>
      <c r="B91" s="66" t="s">
        <v>53</v>
      </c>
      <c r="C91" s="22">
        <f>SUM(C92:C94)</f>
        <v>676927.70000000007</v>
      </c>
      <c r="D91" s="22">
        <f t="shared" ref="D91" si="52">SUM(D92:D94)</f>
        <v>675905.8</v>
      </c>
      <c r="E91" s="22">
        <f>D91/C91*100</f>
        <v>99.849038530998214</v>
      </c>
      <c r="F91" s="22">
        <f>F92+F93+F94</f>
        <v>675905.8</v>
      </c>
      <c r="G91" s="22">
        <f>F91/C91*100</f>
        <v>99.849038530998214</v>
      </c>
      <c r="H91" s="22">
        <f>SUM(H92:H94)</f>
        <v>693007.8</v>
      </c>
      <c r="I91" s="22">
        <f>H91/C91*100</f>
        <v>102.37545309491694</v>
      </c>
      <c r="J91" s="22">
        <f>C91-H91</f>
        <v>-16080.099999999977</v>
      </c>
      <c r="K91" s="26"/>
      <c r="L91" s="88" t="s">
        <v>86</v>
      </c>
    </row>
    <row r="92" spans="1:58" s="4" customFormat="1" ht="196.5" customHeight="1" x14ac:dyDescent="0.25">
      <c r="A92" s="49"/>
      <c r="B92" s="24" t="s">
        <v>1</v>
      </c>
      <c r="C92" s="22">
        <v>0</v>
      </c>
      <c r="D92" s="22">
        <v>0</v>
      </c>
      <c r="E92" s="22">
        <v>0</v>
      </c>
      <c r="F92" s="22">
        <v>0</v>
      </c>
      <c r="G92" s="22">
        <v>0</v>
      </c>
      <c r="H92" s="22">
        <v>0</v>
      </c>
      <c r="I92" s="22">
        <v>0</v>
      </c>
      <c r="J92" s="22">
        <f>C92-H92</f>
        <v>0</v>
      </c>
      <c r="K92" s="26"/>
      <c r="L92" s="103"/>
    </row>
    <row r="93" spans="1:58" s="4" customFormat="1" ht="196.5" customHeight="1" x14ac:dyDescent="0.25">
      <c r="A93" s="49"/>
      <c r="B93" s="24" t="s">
        <v>2</v>
      </c>
      <c r="C93" s="22">
        <v>666775.80000000005</v>
      </c>
      <c r="D93" s="22">
        <v>666775.80000000005</v>
      </c>
      <c r="E93" s="22">
        <f t="shared" ref="E93" si="53">D93/C93*100</f>
        <v>100</v>
      </c>
      <c r="F93" s="22">
        <v>666775.80000000005</v>
      </c>
      <c r="G93" s="22">
        <f t="shared" ref="G93:G94" si="54">F93/C93*100</f>
        <v>100</v>
      </c>
      <c r="H93" s="22">
        <v>683877.8</v>
      </c>
      <c r="I93" s="22">
        <f>H93/C93*100</f>
        <v>102.56488012912286</v>
      </c>
      <c r="J93" s="22">
        <f>C93-H93</f>
        <v>-17102</v>
      </c>
      <c r="K93" s="26"/>
      <c r="L93" s="103"/>
    </row>
    <row r="94" spans="1:58" s="4" customFormat="1" ht="196.5" customHeight="1" x14ac:dyDescent="0.25">
      <c r="A94" s="49"/>
      <c r="B94" s="35" t="s">
        <v>3</v>
      </c>
      <c r="C94" s="26">
        <v>10151.9</v>
      </c>
      <c r="D94" s="26">
        <v>9130</v>
      </c>
      <c r="E94" s="26">
        <f>D94/C94*100</f>
        <v>89.933903998266345</v>
      </c>
      <c r="F94" s="26">
        <v>9130</v>
      </c>
      <c r="G94" s="26">
        <f t="shared" si="54"/>
        <v>89.933903998266345</v>
      </c>
      <c r="H94" s="26">
        <v>9130</v>
      </c>
      <c r="I94" s="26">
        <f>H94/C94*100</f>
        <v>89.933903998266345</v>
      </c>
      <c r="J94" s="26">
        <f>C94-H94</f>
        <v>1021.8999999999996</v>
      </c>
      <c r="K94" s="26"/>
      <c r="L94" s="103"/>
    </row>
    <row r="95" spans="1:58" s="4" customFormat="1" ht="141.75" customHeight="1" x14ac:dyDescent="0.25">
      <c r="A95" s="67"/>
      <c r="B95" s="66" t="s">
        <v>71</v>
      </c>
      <c r="C95" s="22">
        <f>C96+C97+C98</f>
        <v>160613.35699999999</v>
      </c>
      <c r="D95" s="22">
        <f>D96+D97+D98</f>
        <v>157757.95699999999</v>
      </c>
      <c r="E95" s="22">
        <f>D95/C95*100</f>
        <v>98.222190200532339</v>
      </c>
      <c r="F95" s="22">
        <f>F96+F97+F98</f>
        <v>157757.95699999999</v>
      </c>
      <c r="G95" s="22">
        <f>F95/C95*100</f>
        <v>98.222190200532339</v>
      </c>
      <c r="H95" s="22">
        <f>H96+H97+H98</f>
        <v>157757.95699999999</v>
      </c>
      <c r="I95" s="22">
        <f t="shared" ref="I95" si="55">H95/C95*100</f>
        <v>98.222190200532339</v>
      </c>
      <c r="J95" s="22">
        <f t="shared" ref="J95:J98" si="56">C95-H95</f>
        <v>2855.3999999999942</v>
      </c>
      <c r="K95" s="26"/>
      <c r="L95" s="88" t="s">
        <v>87</v>
      </c>
    </row>
    <row r="96" spans="1:58" s="4" customFormat="1" ht="20.100000000000001" customHeight="1" x14ac:dyDescent="0.25">
      <c r="A96" s="67"/>
      <c r="B96" s="24" t="s">
        <v>1</v>
      </c>
      <c r="C96" s="22">
        <v>0</v>
      </c>
      <c r="D96" s="22">
        <v>0</v>
      </c>
      <c r="E96" s="22">
        <v>0</v>
      </c>
      <c r="F96" s="22">
        <v>0</v>
      </c>
      <c r="G96" s="22">
        <v>0</v>
      </c>
      <c r="H96" s="22">
        <v>0</v>
      </c>
      <c r="I96" s="22">
        <v>0</v>
      </c>
      <c r="J96" s="22">
        <f t="shared" si="56"/>
        <v>0</v>
      </c>
      <c r="K96" s="26"/>
      <c r="L96" s="103"/>
    </row>
    <row r="97" spans="1:58" s="4" customFormat="1" ht="19.5" customHeight="1" x14ac:dyDescent="0.25">
      <c r="A97" s="67"/>
      <c r="B97" s="24" t="s">
        <v>2</v>
      </c>
      <c r="C97" s="22">
        <v>157757.95699999999</v>
      </c>
      <c r="D97" s="22">
        <v>157757.95699999999</v>
      </c>
      <c r="E97" s="22">
        <f>D97/C97*100</f>
        <v>100</v>
      </c>
      <c r="F97" s="22">
        <v>157757.95699999999</v>
      </c>
      <c r="G97" s="22">
        <f>F97/C97*100</f>
        <v>100</v>
      </c>
      <c r="H97" s="22">
        <v>157757.95699999999</v>
      </c>
      <c r="I97" s="22">
        <f>H97/C97*100</f>
        <v>100</v>
      </c>
      <c r="J97" s="22">
        <f t="shared" si="56"/>
        <v>0</v>
      </c>
      <c r="K97" s="26"/>
      <c r="L97" s="103"/>
    </row>
    <row r="98" spans="1:58" s="4" customFormat="1" ht="20.100000000000001" customHeight="1" x14ac:dyDescent="0.25">
      <c r="A98" s="67"/>
      <c r="B98" s="35" t="s">
        <v>3</v>
      </c>
      <c r="C98" s="26">
        <v>2855.4</v>
      </c>
      <c r="D98" s="26">
        <v>0</v>
      </c>
      <c r="E98" s="26">
        <v>0</v>
      </c>
      <c r="F98" s="26">
        <v>0</v>
      </c>
      <c r="G98" s="26">
        <v>0</v>
      </c>
      <c r="H98" s="26">
        <v>0</v>
      </c>
      <c r="I98" s="26">
        <v>0</v>
      </c>
      <c r="J98" s="26">
        <f t="shared" si="56"/>
        <v>2855.4</v>
      </c>
      <c r="K98" s="26"/>
      <c r="L98" s="103"/>
    </row>
    <row r="99" spans="1:58" s="12" customFormat="1" ht="23.25" customHeight="1" x14ac:dyDescent="0.25">
      <c r="A99" s="48"/>
      <c r="B99" s="78" t="s">
        <v>22</v>
      </c>
      <c r="C99" s="78"/>
      <c r="D99" s="78"/>
      <c r="E99" s="78"/>
      <c r="F99" s="78"/>
      <c r="G99" s="78"/>
      <c r="H99" s="78"/>
      <c r="I99" s="78"/>
      <c r="J99" s="78"/>
      <c r="K99" s="78"/>
      <c r="L99" s="78"/>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row>
    <row r="100" spans="1:58" s="42" customFormat="1" ht="23.25" customHeight="1" x14ac:dyDescent="0.25">
      <c r="A100" s="125" t="s">
        <v>54</v>
      </c>
      <c r="B100" s="125"/>
      <c r="C100" s="125"/>
      <c r="D100" s="125"/>
      <c r="E100" s="125"/>
      <c r="F100" s="125"/>
      <c r="G100" s="125"/>
      <c r="H100" s="125"/>
      <c r="I100" s="125"/>
      <c r="J100" s="125"/>
      <c r="K100" s="125"/>
      <c r="L100" s="12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row>
    <row r="101" spans="1:58" s="13" customFormat="1" ht="23.25" customHeight="1" x14ac:dyDescent="0.25">
      <c r="A101" s="19"/>
      <c r="B101" s="126" t="s">
        <v>55</v>
      </c>
      <c r="C101" s="127"/>
      <c r="D101" s="127"/>
      <c r="E101" s="127"/>
      <c r="F101" s="127"/>
      <c r="G101" s="127"/>
      <c r="H101" s="127"/>
      <c r="I101" s="127"/>
      <c r="J101" s="127"/>
      <c r="K101" s="127"/>
      <c r="L101" s="128"/>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row>
    <row r="102" spans="1:58" s="44" customFormat="1" ht="23.25" customHeight="1" x14ac:dyDescent="0.25">
      <c r="A102" s="43"/>
      <c r="B102" s="129" t="s">
        <v>56</v>
      </c>
      <c r="C102" s="130"/>
      <c r="D102" s="130"/>
      <c r="E102" s="130"/>
      <c r="F102" s="130"/>
      <c r="G102" s="130"/>
      <c r="H102" s="130"/>
      <c r="I102" s="130"/>
      <c r="J102" s="130"/>
      <c r="K102" s="130"/>
      <c r="L102" s="131"/>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row>
    <row r="103" spans="1:58" s="15" customFormat="1" ht="23.25" customHeight="1" x14ac:dyDescent="0.25">
      <c r="A103" s="14"/>
      <c r="B103" s="132" t="s">
        <v>57</v>
      </c>
      <c r="C103" s="133"/>
      <c r="D103" s="133"/>
      <c r="E103" s="133"/>
      <c r="F103" s="133"/>
      <c r="G103" s="133"/>
      <c r="H103" s="133"/>
      <c r="I103" s="133"/>
      <c r="J103" s="133"/>
      <c r="K103" s="133"/>
      <c r="L103" s="134"/>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row>
    <row r="104" spans="1:58" ht="23.25" customHeight="1" x14ac:dyDescent="0.25">
      <c r="A104" s="48"/>
      <c r="B104" s="98" t="s">
        <v>58</v>
      </c>
      <c r="C104" s="98"/>
      <c r="D104" s="98"/>
      <c r="E104" s="98"/>
      <c r="F104" s="98"/>
      <c r="G104" s="98"/>
      <c r="H104" s="98"/>
      <c r="I104" s="98"/>
      <c r="J104" s="98"/>
      <c r="K104" s="98"/>
      <c r="L104" s="98"/>
    </row>
    <row r="105" spans="1:58" ht="23.25" customHeight="1" x14ac:dyDescent="0.3">
      <c r="A105" s="16"/>
      <c r="B105" s="122" t="s">
        <v>23</v>
      </c>
      <c r="C105" s="123"/>
      <c r="D105" s="123"/>
      <c r="E105" s="123"/>
      <c r="F105" s="123"/>
      <c r="G105" s="123"/>
      <c r="H105" s="123"/>
      <c r="I105" s="123"/>
      <c r="J105" s="123"/>
      <c r="K105" s="123"/>
      <c r="L105" s="124"/>
    </row>
    <row r="106" spans="1:58" ht="409.6" customHeight="1" x14ac:dyDescent="0.3">
      <c r="A106" s="16"/>
      <c r="B106" s="30" t="s">
        <v>59</v>
      </c>
      <c r="C106" s="22">
        <f>C107+C108+C109</f>
        <v>5000</v>
      </c>
      <c r="D106" s="22">
        <f>D107+D108+D109</f>
        <v>5000</v>
      </c>
      <c r="E106" s="22">
        <f>D106/C106*100</f>
        <v>100</v>
      </c>
      <c r="F106" s="22">
        <f>F107+F108+F109</f>
        <v>5000</v>
      </c>
      <c r="G106" s="22">
        <f>F106/C106*100</f>
        <v>100</v>
      </c>
      <c r="H106" s="22">
        <f>H107+H108+H109</f>
        <v>5000</v>
      </c>
      <c r="I106" s="22">
        <f>H106/C106*100</f>
        <v>100</v>
      </c>
      <c r="J106" s="22">
        <f>C106-H106</f>
        <v>0</v>
      </c>
      <c r="K106" s="26"/>
      <c r="L106" s="88" t="s">
        <v>88</v>
      </c>
    </row>
    <row r="107" spans="1:58" ht="133.5" customHeight="1" x14ac:dyDescent="0.3">
      <c r="A107" s="16"/>
      <c r="B107" s="31" t="s">
        <v>1</v>
      </c>
      <c r="C107" s="22">
        <v>0</v>
      </c>
      <c r="D107" s="22">
        <v>0</v>
      </c>
      <c r="E107" s="22">
        <v>0</v>
      </c>
      <c r="F107" s="22">
        <v>0</v>
      </c>
      <c r="G107" s="22">
        <v>0</v>
      </c>
      <c r="H107" s="22">
        <v>0</v>
      </c>
      <c r="I107" s="22">
        <v>0</v>
      </c>
      <c r="J107" s="22">
        <f>C107-H107</f>
        <v>0</v>
      </c>
      <c r="K107" s="26"/>
      <c r="L107" s="103"/>
    </row>
    <row r="108" spans="1:58" ht="133.5" customHeight="1" x14ac:dyDescent="0.3">
      <c r="A108" s="16"/>
      <c r="B108" s="31" t="s">
        <v>2</v>
      </c>
      <c r="C108" s="22">
        <v>5000</v>
      </c>
      <c r="D108" s="22">
        <v>5000</v>
      </c>
      <c r="E108" s="22">
        <f>D108/C108*100</f>
        <v>100</v>
      </c>
      <c r="F108" s="22">
        <v>5000</v>
      </c>
      <c r="G108" s="22">
        <f>F108/C108*100</f>
        <v>100</v>
      </c>
      <c r="H108" s="22">
        <v>5000</v>
      </c>
      <c r="I108" s="22">
        <f>H108/C108*100</f>
        <v>100</v>
      </c>
      <c r="J108" s="22">
        <f>C108-H108</f>
        <v>0</v>
      </c>
      <c r="K108" s="26"/>
      <c r="L108" s="103"/>
    </row>
    <row r="109" spans="1:58" ht="133.5" customHeight="1" x14ac:dyDescent="0.3">
      <c r="A109" s="16"/>
      <c r="B109" s="32" t="s">
        <v>3</v>
      </c>
      <c r="C109" s="26">
        <v>0</v>
      </c>
      <c r="D109" s="26">
        <v>0</v>
      </c>
      <c r="E109" s="26">
        <v>0</v>
      </c>
      <c r="F109" s="26">
        <v>0</v>
      </c>
      <c r="G109" s="26">
        <v>0</v>
      </c>
      <c r="H109" s="26">
        <v>0</v>
      </c>
      <c r="I109" s="26">
        <v>0</v>
      </c>
      <c r="J109" s="26">
        <f>C109-H109</f>
        <v>0</v>
      </c>
      <c r="K109" s="26"/>
      <c r="L109" s="103"/>
    </row>
    <row r="110" spans="1:58" ht="18.75" x14ac:dyDescent="0.25">
      <c r="B110" s="1"/>
      <c r="C110" s="1"/>
      <c r="D110" s="1"/>
      <c r="E110" s="1"/>
      <c r="F110" s="1"/>
      <c r="G110" s="1"/>
      <c r="H110" s="1"/>
      <c r="I110" s="1"/>
      <c r="J110" s="1"/>
      <c r="K110" s="1"/>
      <c r="L110" s="62"/>
    </row>
    <row r="111" spans="1:58" x14ac:dyDescent="0.25">
      <c r="L111" s="5"/>
    </row>
    <row r="112" spans="1:58" x14ac:dyDescent="0.25">
      <c r="L112" s="5"/>
    </row>
    <row r="113" spans="2:12" ht="18" x14ac:dyDescent="0.25">
      <c r="B113" s="1"/>
      <c r="C113" s="1"/>
      <c r="D113" s="1"/>
      <c r="E113" s="1"/>
      <c r="F113" s="1"/>
      <c r="G113" s="1"/>
      <c r="H113" s="1"/>
      <c r="I113" s="1"/>
      <c r="J113" s="1"/>
      <c r="K113" s="1"/>
      <c r="L113" s="63"/>
    </row>
    <row r="114" spans="2:12" x14ac:dyDescent="0.25">
      <c r="B114" s="1"/>
      <c r="C114" s="1"/>
      <c r="D114" s="1"/>
      <c r="E114" s="1"/>
      <c r="F114" s="1"/>
      <c r="G114" s="1"/>
      <c r="H114" s="1"/>
      <c r="I114" s="1"/>
      <c r="J114" s="1"/>
      <c r="K114" s="1"/>
      <c r="L114" s="64"/>
    </row>
    <row r="115" spans="2:12" ht="18" x14ac:dyDescent="0.25">
      <c r="B115" s="1"/>
      <c r="C115" s="1"/>
      <c r="D115" s="1"/>
      <c r="E115" s="1"/>
      <c r="F115" s="1"/>
      <c r="G115" s="1"/>
      <c r="H115" s="1"/>
      <c r="I115" s="1"/>
      <c r="J115" s="1"/>
      <c r="K115" s="1"/>
      <c r="L115" s="65"/>
    </row>
    <row r="116" spans="2:12" x14ac:dyDescent="0.25">
      <c r="L116" s="5"/>
    </row>
    <row r="117" spans="2:12" x14ac:dyDescent="0.25">
      <c r="L117" s="5"/>
    </row>
    <row r="118" spans="2:12" x14ac:dyDescent="0.25">
      <c r="L118" s="5"/>
    </row>
    <row r="119" spans="2:12" x14ac:dyDescent="0.25">
      <c r="L119" s="5"/>
    </row>
    <row r="120" spans="2:12" x14ac:dyDescent="0.25">
      <c r="L120" s="5"/>
    </row>
    <row r="121" spans="2:12" x14ac:dyDescent="0.25">
      <c r="L121" s="5"/>
    </row>
    <row r="122" spans="2:12" x14ac:dyDescent="0.25">
      <c r="L122" s="5"/>
    </row>
    <row r="123" spans="2:12" x14ac:dyDescent="0.25">
      <c r="L123" s="5"/>
    </row>
    <row r="124" spans="2:12" x14ac:dyDescent="0.25">
      <c r="L124" s="5"/>
    </row>
    <row r="125" spans="2:12" x14ac:dyDescent="0.25">
      <c r="L125" s="5"/>
    </row>
    <row r="126" spans="2:12" x14ac:dyDescent="0.25">
      <c r="L126" s="5"/>
    </row>
    <row r="127" spans="2:12" x14ac:dyDescent="0.25">
      <c r="L127" s="5"/>
    </row>
    <row r="128" spans="2:12" x14ac:dyDescent="0.25">
      <c r="L128" s="5"/>
    </row>
    <row r="129" spans="12:12" x14ac:dyDescent="0.25">
      <c r="L129" s="5"/>
    </row>
    <row r="130" spans="12:12" x14ac:dyDescent="0.25">
      <c r="L130" s="5"/>
    </row>
    <row r="131" spans="12:12" x14ac:dyDescent="0.25">
      <c r="L131" s="5"/>
    </row>
    <row r="132" spans="12:12" x14ac:dyDescent="0.25">
      <c r="L132" s="5"/>
    </row>
    <row r="133" spans="12:12" x14ac:dyDescent="0.25">
      <c r="L133" s="5"/>
    </row>
    <row r="134" spans="12:12" x14ac:dyDescent="0.25">
      <c r="L134" s="5"/>
    </row>
    <row r="135" spans="12:12" x14ac:dyDescent="0.25">
      <c r="L135" s="5"/>
    </row>
    <row r="136" spans="12:12" x14ac:dyDescent="0.25">
      <c r="L136" s="5"/>
    </row>
    <row r="137" spans="12:12" x14ac:dyDescent="0.25">
      <c r="L137" s="5"/>
    </row>
    <row r="138" spans="12:12" x14ac:dyDescent="0.25">
      <c r="L138" s="5"/>
    </row>
    <row r="139" spans="12:12" x14ac:dyDescent="0.25">
      <c r="L139" s="5"/>
    </row>
    <row r="140" spans="12:12" x14ac:dyDescent="0.25">
      <c r="L140" s="5"/>
    </row>
    <row r="141" spans="12:12" x14ac:dyDescent="0.25">
      <c r="L141" s="5"/>
    </row>
    <row r="142" spans="12:12" x14ac:dyDescent="0.25">
      <c r="L142" s="5"/>
    </row>
    <row r="143" spans="12:12" x14ac:dyDescent="0.25">
      <c r="L143" s="5"/>
    </row>
    <row r="144" spans="12:12" x14ac:dyDescent="0.25">
      <c r="L144" s="5"/>
    </row>
    <row r="145" spans="12:12" x14ac:dyDescent="0.25">
      <c r="L145" s="5"/>
    </row>
    <row r="146" spans="12:12" x14ac:dyDescent="0.25">
      <c r="L146" s="5"/>
    </row>
    <row r="147" spans="12:12" x14ac:dyDescent="0.25">
      <c r="L147" s="5"/>
    </row>
    <row r="148" spans="12:12" x14ac:dyDescent="0.25">
      <c r="L148" s="5"/>
    </row>
    <row r="149" spans="12:12" x14ac:dyDescent="0.25">
      <c r="L149" s="5"/>
    </row>
    <row r="150" spans="12:12" x14ac:dyDescent="0.25">
      <c r="L150" s="5"/>
    </row>
    <row r="151" spans="12:12" x14ac:dyDescent="0.25">
      <c r="L151" s="5"/>
    </row>
    <row r="152" spans="12:12" x14ac:dyDescent="0.25">
      <c r="L152" s="5"/>
    </row>
    <row r="153" spans="12:12" x14ac:dyDescent="0.25">
      <c r="L153" s="5"/>
    </row>
    <row r="154" spans="12:12" x14ac:dyDescent="0.25">
      <c r="L154" s="5"/>
    </row>
    <row r="155" spans="12:12" x14ac:dyDescent="0.25">
      <c r="L155" s="5"/>
    </row>
    <row r="156" spans="12:12" x14ac:dyDescent="0.25">
      <c r="L156" s="5"/>
    </row>
    <row r="157" spans="12:12" x14ac:dyDescent="0.25">
      <c r="L157" s="5"/>
    </row>
    <row r="158" spans="12:12" x14ac:dyDescent="0.25">
      <c r="L158" s="5"/>
    </row>
    <row r="159" spans="12:12" x14ac:dyDescent="0.25">
      <c r="L159" s="5"/>
    </row>
    <row r="160" spans="12:12" x14ac:dyDescent="0.25">
      <c r="L160" s="5"/>
    </row>
    <row r="161" spans="12:12" x14ac:dyDescent="0.25">
      <c r="L161" s="5"/>
    </row>
    <row r="162" spans="12:12" x14ac:dyDescent="0.25">
      <c r="L162" s="5"/>
    </row>
    <row r="163" spans="12:12" x14ac:dyDescent="0.25">
      <c r="L163" s="5"/>
    </row>
    <row r="164" spans="12:12" x14ac:dyDescent="0.25">
      <c r="L164" s="5"/>
    </row>
    <row r="165" spans="12:12" x14ac:dyDescent="0.25">
      <c r="L165" s="5"/>
    </row>
    <row r="166" spans="12:12" x14ac:dyDescent="0.25">
      <c r="L166" s="5"/>
    </row>
    <row r="167" spans="12:12" x14ac:dyDescent="0.25">
      <c r="L167" s="5"/>
    </row>
    <row r="168" spans="12:12" x14ac:dyDescent="0.25">
      <c r="L168" s="5"/>
    </row>
    <row r="169" spans="12:12" x14ac:dyDescent="0.25">
      <c r="L169" s="5"/>
    </row>
    <row r="170" spans="12:12" x14ac:dyDescent="0.25">
      <c r="L170" s="5"/>
    </row>
    <row r="171" spans="12:12" x14ac:dyDescent="0.25">
      <c r="L171" s="5"/>
    </row>
    <row r="172" spans="12:12" x14ac:dyDescent="0.25">
      <c r="L172" s="5"/>
    </row>
    <row r="173" spans="12:12" x14ac:dyDescent="0.25">
      <c r="L173" s="5"/>
    </row>
    <row r="174" spans="12:12" x14ac:dyDescent="0.25">
      <c r="L174" s="5"/>
    </row>
    <row r="175" spans="12:12" x14ac:dyDescent="0.25">
      <c r="L175" s="5"/>
    </row>
    <row r="176" spans="12:12" x14ac:dyDescent="0.25">
      <c r="L176" s="5"/>
    </row>
    <row r="177" spans="12:12" x14ac:dyDescent="0.25">
      <c r="L177" s="5"/>
    </row>
    <row r="178" spans="12:12" x14ac:dyDescent="0.25">
      <c r="L178" s="5"/>
    </row>
    <row r="179" spans="12:12" x14ac:dyDescent="0.25">
      <c r="L179" s="5"/>
    </row>
    <row r="180" spans="12:12" x14ac:dyDescent="0.25">
      <c r="L180" s="5"/>
    </row>
    <row r="181" spans="12:12" x14ac:dyDescent="0.25">
      <c r="L181" s="5"/>
    </row>
    <row r="182" spans="12:12" x14ac:dyDescent="0.25">
      <c r="L182" s="5"/>
    </row>
    <row r="183" spans="12:12" x14ac:dyDescent="0.25">
      <c r="L183" s="5"/>
    </row>
    <row r="184" spans="12:12" x14ac:dyDescent="0.25">
      <c r="L184" s="5"/>
    </row>
    <row r="185" spans="12:12" x14ac:dyDescent="0.25">
      <c r="L185" s="5"/>
    </row>
    <row r="186" spans="12:12" x14ac:dyDescent="0.25">
      <c r="L186" s="5"/>
    </row>
    <row r="187" spans="12:12" x14ac:dyDescent="0.25">
      <c r="L187" s="5"/>
    </row>
    <row r="188" spans="12:12" x14ac:dyDescent="0.25">
      <c r="L188" s="5"/>
    </row>
    <row r="189" spans="12:12" x14ac:dyDescent="0.25">
      <c r="L189" s="5"/>
    </row>
    <row r="190" spans="12:12" x14ac:dyDescent="0.25">
      <c r="L190" s="5"/>
    </row>
    <row r="191" spans="12:12" x14ac:dyDescent="0.25">
      <c r="L191" s="5"/>
    </row>
    <row r="192" spans="12:12" x14ac:dyDescent="0.25">
      <c r="L192" s="5"/>
    </row>
    <row r="193" spans="12:12" x14ac:dyDescent="0.25">
      <c r="L193" s="5"/>
    </row>
    <row r="194" spans="12:12" x14ac:dyDescent="0.25">
      <c r="L194" s="5"/>
    </row>
    <row r="195" spans="12:12" x14ac:dyDescent="0.25">
      <c r="L195" s="5"/>
    </row>
    <row r="196" spans="12:12" x14ac:dyDescent="0.25">
      <c r="L196" s="5"/>
    </row>
    <row r="197" spans="12:12" x14ac:dyDescent="0.25">
      <c r="L197" s="5"/>
    </row>
    <row r="198" spans="12:12" x14ac:dyDescent="0.25">
      <c r="L198" s="5"/>
    </row>
    <row r="199" spans="12:12" x14ac:dyDescent="0.25">
      <c r="L199" s="5"/>
    </row>
    <row r="200" spans="12:12" x14ac:dyDescent="0.25">
      <c r="L200" s="5"/>
    </row>
    <row r="201" spans="12:12" x14ac:dyDescent="0.25">
      <c r="L201" s="5"/>
    </row>
    <row r="202" spans="12:12" x14ac:dyDescent="0.25">
      <c r="L202" s="5"/>
    </row>
    <row r="203" spans="12:12" x14ac:dyDescent="0.25">
      <c r="L203" s="5"/>
    </row>
    <row r="204" spans="12:12" x14ac:dyDescent="0.25">
      <c r="L204" s="5"/>
    </row>
    <row r="205" spans="12:12" x14ac:dyDescent="0.25">
      <c r="L205" s="5"/>
    </row>
    <row r="206" spans="12:12" x14ac:dyDescent="0.25">
      <c r="L206" s="5"/>
    </row>
    <row r="207" spans="12:12" x14ac:dyDescent="0.25">
      <c r="L207" s="5"/>
    </row>
    <row r="208" spans="12:12" x14ac:dyDescent="0.25">
      <c r="L208" s="5"/>
    </row>
    <row r="209" spans="12:12" x14ac:dyDescent="0.25">
      <c r="L209" s="5"/>
    </row>
    <row r="210" spans="12:12" x14ac:dyDescent="0.25">
      <c r="L210" s="5"/>
    </row>
    <row r="211" spans="12:12" x14ac:dyDescent="0.25">
      <c r="L211" s="5"/>
    </row>
    <row r="212" spans="12:12" x14ac:dyDescent="0.25">
      <c r="L212" s="5"/>
    </row>
    <row r="213" spans="12:12" x14ac:dyDescent="0.25">
      <c r="L213" s="5"/>
    </row>
    <row r="214" spans="12:12" x14ac:dyDescent="0.25">
      <c r="L214" s="5"/>
    </row>
    <row r="215" spans="12:12" x14ac:dyDescent="0.25">
      <c r="L215" s="5"/>
    </row>
    <row r="216" spans="12:12" x14ac:dyDescent="0.25">
      <c r="L216" s="5"/>
    </row>
    <row r="217" spans="12:12" x14ac:dyDescent="0.25">
      <c r="L217" s="5"/>
    </row>
    <row r="218" spans="12:12" x14ac:dyDescent="0.25">
      <c r="L218" s="5"/>
    </row>
    <row r="219" spans="12:12" x14ac:dyDescent="0.25">
      <c r="L219" s="5"/>
    </row>
    <row r="220" spans="12:12" x14ac:dyDescent="0.25">
      <c r="L220" s="5"/>
    </row>
    <row r="221" spans="12:12" x14ac:dyDescent="0.25">
      <c r="L221" s="5"/>
    </row>
    <row r="222" spans="12:12" x14ac:dyDescent="0.25">
      <c r="L222" s="5"/>
    </row>
    <row r="223" spans="12:12" x14ac:dyDescent="0.25">
      <c r="L223" s="5"/>
    </row>
    <row r="224" spans="12:12" x14ac:dyDescent="0.25">
      <c r="L224" s="5"/>
    </row>
    <row r="225" spans="12:12" x14ac:dyDescent="0.25">
      <c r="L225" s="5"/>
    </row>
    <row r="226" spans="12:12" x14ac:dyDescent="0.25">
      <c r="L226" s="5"/>
    </row>
    <row r="227" spans="12:12" x14ac:dyDescent="0.25">
      <c r="L227" s="5"/>
    </row>
    <row r="228" spans="12:12" x14ac:dyDescent="0.25">
      <c r="L228" s="5"/>
    </row>
    <row r="229" spans="12:12" x14ac:dyDescent="0.25">
      <c r="L229" s="5"/>
    </row>
    <row r="230" spans="12:12" x14ac:dyDescent="0.25">
      <c r="L230" s="5"/>
    </row>
    <row r="231" spans="12:12" x14ac:dyDescent="0.25">
      <c r="L231" s="5"/>
    </row>
    <row r="232" spans="12:12" x14ac:dyDescent="0.25">
      <c r="L232" s="5"/>
    </row>
    <row r="233" spans="12:12" x14ac:dyDescent="0.25">
      <c r="L233" s="5"/>
    </row>
    <row r="234" spans="12:12" x14ac:dyDescent="0.25">
      <c r="L234" s="5"/>
    </row>
    <row r="235" spans="12:12" x14ac:dyDescent="0.25">
      <c r="L235" s="5"/>
    </row>
    <row r="236" spans="12:12" x14ac:dyDescent="0.25">
      <c r="L236" s="5"/>
    </row>
    <row r="237" spans="12:12" x14ac:dyDescent="0.25">
      <c r="L237" s="5"/>
    </row>
    <row r="238" spans="12:12" x14ac:dyDescent="0.25">
      <c r="L238" s="5"/>
    </row>
    <row r="239" spans="12:12" x14ac:dyDescent="0.25">
      <c r="L239" s="5"/>
    </row>
    <row r="240" spans="12:12" x14ac:dyDescent="0.25">
      <c r="L240" s="5"/>
    </row>
    <row r="241" spans="12:12" x14ac:dyDescent="0.25">
      <c r="L241" s="5"/>
    </row>
    <row r="242" spans="12:12" x14ac:dyDescent="0.25">
      <c r="L242" s="5"/>
    </row>
    <row r="243" spans="12:12" x14ac:dyDescent="0.25">
      <c r="L243" s="5"/>
    </row>
    <row r="244" spans="12:12" x14ac:dyDescent="0.25">
      <c r="L244" s="5"/>
    </row>
    <row r="245" spans="12:12" x14ac:dyDescent="0.25">
      <c r="L245" s="5"/>
    </row>
    <row r="246" spans="12:12" x14ac:dyDescent="0.25">
      <c r="L246" s="5"/>
    </row>
    <row r="247" spans="12:12" x14ac:dyDescent="0.25">
      <c r="L247" s="5"/>
    </row>
    <row r="248" spans="12:12" x14ac:dyDescent="0.25">
      <c r="L248" s="5"/>
    </row>
    <row r="249" spans="12:12" x14ac:dyDescent="0.25">
      <c r="L249" s="5"/>
    </row>
    <row r="250" spans="12:12" x14ac:dyDescent="0.25">
      <c r="L250" s="5"/>
    </row>
    <row r="251" spans="12:12" x14ac:dyDescent="0.25">
      <c r="L251" s="5"/>
    </row>
    <row r="252" spans="12:12" x14ac:dyDescent="0.25">
      <c r="L252" s="5"/>
    </row>
    <row r="253" spans="12:12" x14ac:dyDescent="0.25">
      <c r="L253" s="5"/>
    </row>
    <row r="254" spans="12:12" x14ac:dyDescent="0.25">
      <c r="L254" s="5"/>
    </row>
    <row r="255" spans="12:12" x14ac:dyDescent="0.25">
      <c r="L255" s="5"/>
    </row>
    <row r="256" spans="12:12" x14ac:dyDescent="0.25">
      <c r="L256" s="5"/>
    </row>
    <row r="257" spans="12:12" x14ac:dyDescent="0.25">
      <c r="L257" s="5"/>
    </row>
    <row r="258" spans="12:12" x14ac:dyDescent="0.25">
      <c r="L258" s="5"/>
    </row>
    <row r="259" spans="12:12" x14ac:dyDescent="0.25">
      <c r="L259" s="5"/>
    </row>
    <row r="260" spans="12:12" x14ac:dyDescent="0.25">
      <c r="L260" s="5"/>
    </row>
    <row r="261" spans="12:12" x14ac:dyDescent="0.25">
      <c r="L261" s="5"/>
    </row>
    <row r="262" spans="12:12" x14ac:dyDescent="0.25">
      <c r="L262" s="5"/>
    </row>
    <row r="263" spans="12:12" x14ac:dyDescent="0.25">
      <c r="L263" s="5"/>
    </row>
    <row r="264" spans="12:12" x14ac:dyDescent="0.25">
      <c r="L264" s="5"/>
    </row>
    <row r="265" spans="12:12" x14ac:dyDescent="0.25">
      <c r="L265" s="5"/>
    </row>
    <row r="266" spans="12:12" x14ac:dyDescent="0.25">
      <c r="L266" s="5"/>
    </row>
    <row r="267" spans="12:12" x14ac:dyDescent="0.25">
      <c r="L267" s="5"/>
    </row>
    <row r="268" spans="12:12" x14ac:dyDescent="0.25">
      <c r="L268" s="5"/>
    </row>
    <row r="269" spans="12:12" x14ac:dyDescent="0.25">
      <c r="L269" s="5"/>
    </row>
    <row r="270" spans="12:12" x14ac:dyDescent="0.25">
      <c r="L270" s="5"/>
    </row>
    <row r="271" spans="12:12" x14ac:dyDescent="0.25">
      <c r="L271" s="5"/>
    </row>
    <row r="272" spans="12:12" x14ac:dyDescent="0.25">
      <c r="L272" s="5"/>
    </row>
    <row r="273" spans="12:12" x14ac:dyDescent="0.25">
      <c r="L273" s="5"/>
    </row>
    <row r="274" spans="12:12" x14ac:dyDescent="0.25">
      <c r="L274" s="5"/>
    </row>
    <row r="275" spans="12:12" x14ac:dyDescent="0.25">
      <c r="L275" s="5"/>
    </row>
    <row r="276" spans="12:12" x14ac:dyDescent="0.25">
      <c r="L276" s="5"/>
    </row>
    <row r="277" spans="12:12" x14ac:dyDescent="0.25">
      <c r="L277" s="5"/>
    </row>
    <row r="278" spans="12:12" x14ac:dyDescent="0.25">
      <c r="L278" s="5"/>
    </row>
    <row r="279" spans="12:12" x14ac:dyDescent="0.25">
      <c r="L279" s="5"/>
    </row>
    <row r="280" spans="12:12" x14ac:dyDescent="0.25">
      <c r="L280" s="5"/>
    </row>
    <row r="281" spans="12:12" x14ac:dyDescent="0.25">
      <c r="L281" s="5"/>
    </row>
    <row r="282" spans="12:12" x14ac:dyDescent="0.25">
      <c r="L282" s="5"/>
    </row>
    <row r="283" spans="12:12" x14ac:dyDescent="0.25">
      <c r="L283" s="5"/>
    </row>
    <row r="284" spans="12:12" x14ac:dyDescent="0.25">
      <c r="L284" s="5"/>
    </row>
    <row r="285" spans="12:12" x14ac:dyDescent="0.25">
      <c r="L285" s="5"/>
    </row>
    <row r="286" spans="12:12" x14ac:dyDescent="0.25">
      <c r="L286" s="5"/>
    </row>
    <row r="287" spans="12:12" x14ac:dyDescent="0.25">
      <c r="L287" s="5"/>
    </row>
    <row r="288" spans="12:12" x14ac:dyDescent="0.25">
      <c r="L288" s="5"/>
    </row>
    <row r="289" spans="2:12" x14ac:dyDescent="0.25">
      <c r="L289" s="5"/>
    </row>
    <row r="290" spans="2:12" x14ac:dyDescent="0.25">
      <c r="L290" s="5"/>
    </row>
    <row r="291" spans="2:12" x14ac:dyDescent="0.25">
      <c r="L291" s="5"/>
    </row>
    <row r="292" spans="2:12" x14ac:dyDescent="0.25">
      <c r="L292" s="5"/>
    </row>
    <row r="293" spans="2:12" x14ac:dyDescent="0.25">
      <c r="L293" s="5"/>
    </row>
    <row r="294" spans="2:12" x14ac:dyDescent="0.25">
      <c r="L294" s="5"/>
    </row>
    <row r="295" spans="2:12" x14ac:dyDescent="0.25">
      <c r="L295" s="5"/>
    </row>
    <row r="296" spans="2:12" s="4" customFormat="1" x14ac:dyDescent="0.25">
      <c r="B296" s="59"/>
      <c r="L296" s="5"/>
    </row>
    <row r="297" spans="2:12" s="4" customFormat="1" x14ac:dyDescent="0.25">
      <c r="B297" s="59"/>
      <c r="L297" s="5"/>
    </row>
    <row r="298" spans="2:12" s="4" customFormat="1" x14ac:dyDescent="0.25">
      <c r="B298" s="59"/>
      <c r="L298" s="5"/>
    </row>
    <row r="299" spans="2:12" s="4" customFormat="1" x14ac:dyDescent="0.25">
      <c r="B299" s="59"/>
      <c r="L299" s="5"/>
    </row>
    <row r="300" spans="2:12" s="4" customFormat="1" x14ac:dyDescent="0.25">
      <c r="B300" s="59"/>
      <c r="L300" s="5"/>
    </row>
    <row r="301" spans="2:12" s="4" customFormat="1" x14ac:dyDescent="0.25">
      <c r="B301" s="59"/>
      <c r="L301" s="5"/>
    </row>
    <row r="302" spans="2:12" s="4" customFormat="1" x14ac:dyDescent="0.25">
      <c r="B302" s="59"/>
      <c r="L302" s="5"/>
    </row>
    <row r="303" spans="2:12" s="4" customFormat="1" x14ac:dyDescent="0.25">
      <c r="B303" s="59"/>
      <c r="L303" s="5"/>
    </row>
    <row r="304" spans="2:12" s="4" customFormat="1" x14ac:dyDescent="0.25">
      <c r="B304" s="59"/>
      <c r="L304" s="5"/>
    </row>
    <row r="305" spans="2:12" s="4" customFormat="1" x14ac:dyDescent="0.25">
      <c r="B305" s="59"/>
      <c r="L305" s="5"/>
    </row>
    <row r="306" spans="2:12" s="4" customFormat="1" x14ac:dyDescent="0.25">
      <c r="B306" s="59"/>
      <c r="L306" s="5"/>
    </row>
    <row r="307" spans="2:12" s="4" customFormat="1" x14ac:dyDescent="0.25">
      <c r="B307" s="59"/>
      <c r="L307" s="5"/>
    </row>
    <row r="308" spans="2:12" s="4" customFormat="1" x14ac:dyDescent="0.25">
      <c r="B308" s="59"/>
      <c r="L308" s="5"/>
    </row>
    <row r="309" spans="2:12" s="4" customFormat="1" x14ac:dyDescent="0.25">
      <c r="B309" s="59"/>
      <c r="L309" s="5"/>
    </row>
    <row r="310" spans="2:12" s="4" customFormat="1" x14ac:dyDescent="0.25">
      <c r="B310" s="59"/>
      <c r="L310" s="5"/>
    </row>
    <row r="311" spans="2:12" s="4" customFormat="1" x14ac:dyDescent="0.25">
      <c r="B311" s="59"/>
      <c r="L311" s="5"/>
    </row>
    <row r="312" spans="2:12" s="4" customFormat="1" x14ac:dyDescent="0.25">
      <c r="B312" s="59"/>
      <c r="L312" s="5"/>
    </row>
    <row r="313" spans="2:12" s="4" customFormat="1" x14ac:dyDescent="0.25">
      <c r="B313" s="59"/>
      <c r="L313" s="5"/>
    </row>
    <row r="314" spans="2:12" s="4" customFormat="1" x14ac:dyDescent="0.25">
      <c r="B314" s="59"/>
      <c r="L314" s="5"/>
    </row>
    <row r="315" spans="2:12" s="4" customFormat="1" x14ac:dyDescent="0.25">
      <c r="B315" s="59"/>
      <c r="L315" s="5"/>
    </row>
    <row r="316" spans="2:12" s="4" customFormat="1" x14ac:dyDescent="0.25">
      <c r="B316" s="59"/>
      <c r="L316" s="5"/>
    </row>
    <row r="317" spans="2:12" s="4" customFormat="1" x14ac:dyDescent="0.25">
      <c r="B317" s="59"/>
      <c r="L317" s="5"/>
    </row>
    <row r="318" spans="2:12" s="4" customFormat="1" x14ac:dyDescent="0.25">
      <c r="B318" s="59"/>
      <c r="L318" s="5"/>
    </row>
    <row r="319" spans="2:12" s="4" customFormat="1" x14ac:dyDescent="0.25">
      <c r="B319" s="59"/>
      <c r="L319" s="5"/>
    </row>
    <row r="320" spans="2:12" s="4" customFormat="1" x14ac:dyDescent="0.25">
      <c r="B320" s="59"/>
      <c r="L320" s="5"/>
    </row>
    <row r="321" spans="2:12" s="4" customFormat="1" x14ac:dyDescent="0.25">
      <c r="B321" s="59"/>
      <c r="L321" s="5"/>
    </row>
    <row r="322" spans="2:12" s="4" customFormat="1" x14ac:dyDescent="0.25">
      <c r="B322" s="59"/>
      <c r="L322" s="5"/>
    </row>
    <row r="323" spans="2:12" s="4" customFormat="1" x14ac:dyDescent="0.25">
      <c r="B323" s="59"/>
      <c r="L323" s="5"/>
    </row>
    <row r="324" spans="2:12" s="4" customFormat="1" x14ac:dyDescent="0.25">
      <c r="B324" s="59"/>
      <c r="L324" s="5"/>
    </row>
    <row r="325" spans="2:12" s="4" customFormat="1" x14ac:dyDescent="0.25">
      <c r="B325" s="59"/>
      <c r="L325" s="5"/>
    </row>
    <row r="326" spans="2:12" s="4" customFormat="1" x14ac:dyDescent="0.25">
      <c r="B326" s="59"/>
      <c r="L326" s="5"/>
    </row>
    <row r="327" spans="2:12" s="4" customFormat="1" x14ac:dyDescent="0.25">
      <c r="B327" s="59"/>
      <c r="L327" s="5"/>
    </row>
    <row r="328" spans="2:12" s="4" customFormat="1" x14ac:dyDescent="0.25">
      <c r="B328" s="59"/>
      <c r="L328" s="5"/>
    </row>
    <row r="329" spans="2:12" s="4" customFormat="1" x14ac:dyDescent="0.25">
      <c r="B329" s="59"/>
      <c r="L329" s="5"/>
    </row>
    <row r="330" spans="2:12" s="4" customFormat="1" x14ac:dyDescent="0.25">
      <c r="B330" s="59"/>
      <c r="L330" s="5"/>
    </row>
    <row r="331" spans="2:12" s="4" customFormat="1" x14ac:dyDescent="0.25">
      <c r="B331" s="59"/>
      <c r="L331" s="5"/>
    </row>
    <row r="332" spans="2:12" s="4" customFormat="1" x14ac:dyDescent="0.25">
      <c r="B332" s="59"/>
      <c r="L332" s="5"/>
    </row>
    <row r="333" spans="2:12" s="4" customFormat="1" x14ac:dyDescent="0.25">
      <c r="B333" s="59"/>
      <c r="L333" s="5"/>
    </row>
    <row r="334" spans="2:12" s="4" customFormat="1" x14ac:dyDescent="0.25">
      <c r="B334" s="59"/>
      <c r="L334" s="5"/>
    </row>
    <row r="335" spans="2:12" s="4" customFormat="1" x14ac:dyDescent="0.25">
      <c r="B335" s="59"/>
      <c r="L335" s="5"/>
    </row>
    <row r="336" spans="2:12" s="4" customFormat="1" x14ac:dyDescent="0.25">
      <c r="B336" s="59"/>
      <c r="L336" s="5"/>
    </row>
    <row r="337" spans="2:12" s="4" customFormat="1" x14ac:dyDescent="0.25">
      <c r="B337" s="59"/>
      <c r="L337" s="5"/>
    </row>
    <row r="338" spans="2:12" s="4" customFormat="1" x14ac:dyDescent="0.25">
      <c r="B338" s="59"/>
      <c r="L338" s="5"/>
    </row>
    <row r="339" spans="2:12" s="4" customFormat="1" x14ac:dyDescent="0.25">
      <c r="B339" s="59"/>
      <c r="L339" s="5"/>
    </row>
    <row r="340" spans="2:12" s="4" customFormat="1" x14ac:dyDescent="0.25">
      <c r="B340" s="59"/>
      <c r="L340" s="5"/>
    </row>
    <row r="341" spans="2:12" s="4" customFormat="1" x14ac:dyDescent="0.25">
      <c r="B341" s="59"/>
      <c r="L341" s="5"/>
    </row>
    <row r="342" spans="2:12" s="4" customFormat="1" x14ac:dyDescent="0.25">
      <c r="B342" s="59"/>
      <c r="L342" s="5"/>
    </row>
    <row r="343" spans="2:12" s="4" customFormat="1" x14ac:dyDescent="0.25">
      <c r="B343" s="59"/>
      <c r="L343" s="5"/>
    </row>
    <row r="344" spans="2:12" s="4" customFormat="1" x14ac:dyDescent="0.25">
      <c r="B344" s="59"/>
      <c r="L344" s="5"/>
    </row>
    <row r="345" spans="2:12" s="4" customFormat="1" x14ac:dyDescent="0.25">
      <c r="B345" s="59"/>
      <c r="L345" s="5"/>
    </row>
    <row r="346" spans="2:12" s="4" customFormat="1" x14ac:dyDescent="0.25">
      <c r="B346" s="59"/>
      <c r="L346" s="5"/>
    </row>
    <row r="347" spans="2:12" s="4" customFormat="1" x14ac:dyDescent="0.25">
      <c r="B347" s="59"/>
      <c r="L347" s="5"/>
    </row>
    <row r="348" spans="2:12" s="4" customFormat="1" x14ac:dyDescent="0.25">
      <c r="B348" s="59"/>
      <c r="L348" s="5"/>
    </row>
    <row r="349" spans="2:12" s="4" customFormat="1" x14ac:dyDescent="0.25">
      <c r="B349" s="59"/>
      <c r="L349" s="5"/>
    </row>
    <row r="350" spans="2:12" s="4" customFormat="1" x14ac:dyDescent="0.25">
      <c r="B350" s="59"/>
      <c r="L350" s="5"/>
    </row>
    <row r="351" spans="2:12" s="4" customFormat="1" x14ac:dyDescent="0.25">
      <c r="B351" s="59"/>
      <c r="L351" s="5"/>
    </row>
    <row r="352" spans="2:12" s="4" customFormat="1" x14ac:dyDescent="0.25">
      <c r="B352" s="59"/>
      <c r="L352" s="5"/>
    </row>
    <row r="353" spans="2:12" s="4" customFormat="1" x14ac:dyDescent="0.25">
      <c r="B353" s="59"/>
      <c r="L353" s="5"/>
    </row>
    <row r="354" spans="2:12" s="4" customFormat="1" x14ac:dyDescent="0.25">
      <c r="B354" s="59"/>
      <c r="L354" s="5"/>
    </row>
    <row r="355" spans="2:12" s="4" customFormat="1" x14ac:dyDescent="0.25">
      <c r="B355" s="59"/>
      <c r="L355" s="5"/>
    </row>
    <row r="356" spans="2:12" s="4" customFormat="1" x14ac:dyDescent="0.25">
      <c r="B356" s="59"/>
      <c r="L356" s="5"/>
    </row>
    <row r="357" spans="2:12" s="4" customFormat="1" x14ac:dyDescent="0.25">
      <c r="B357" s="59"/>
      <c r="L357" s="5"/>
    </row>
    <row r="358" spans="2:12" s="4" customFormat="1" x14ac:dyDescent="0.25">
      <c r="B358" s="59"/>
      <c r="L358" s="5"/>
    </row>
    <row r="359" spans="2:12" s="4" customFormat="1" x14ac:dyDescent="0.25">
      <c r="B359" s="59"/>
      <c r="L359" s="5"/>
    </row>
    <row r="360" spans="2:12" s="4" customFormat="1" x14ac:dyDescent="0.25">
      <c r="B360" s="59"/>
      <c r="L360" s="5"/>
    </row>
    <row r="361" spans="2:12" s="4" customFormat="1" x14ac:dyDescent="0.25">
      <c r="B361" s="59"/>
      <c r="L361" s="5"/>
    </row>
    <row r="362" spans="2:12" s="4" customFormat="1" x14ac:dyDescent="0.25">
      <c r="B362" s="59"/>
      <c r="L362" s="5"/>
    </row>
    <row r="363" spans="2:12" s="4" customFormat="1" x14ac:dyDescent="0.25">
      <c r="B363" s="59"/>
      <c r="L363" s="5"/>
    </row>
    <row r="364" spans="2:12" s="4" customFormat="1" x14ac:dyDescent="0.25">
      <c r="B364" s="59"/>
      <c r="L364" s="5"/>
    </row>
    <row r="365" spans="2:12" s="4" customFormat="1" x14ac:dyDescent="0.25">
      <c r="B365" s="59"/>
      <c r="L365" s="5"/>
    </row>
    <row r="366" spans="2:12" s="4" customFormat="1" x14ac:dyDescent="0.25">
      <c r="B366" s="59"/>
      <c r="L366" s="5"/>
    </row>
    <row r="367" spans="2:12" s="4" customFormat="1" x14ac:dyDescent="0.25">
      <c r="B367" s="59"/>
      <c r="L367" s="5"/>
    </row>
    <row r="368" spans="2:12" s="4" customFormat="1" x14ac:dyDescent="0.25">
      <c r="B368" s="59"/>
      <c r="L368" s="5"/>
    </row>
    <row r="369" spans="2:12" s="4" customFormat="1" x14ac:dyDescent="0.25">
      <c r="B369" s="59"/>
      <c r="L369" s="5"/>
    </row>
    <row r="370" spans="2:12" s="4" customFormat="1" x14ac:dyDescent="0.25">
      <c r="B370" s="59"/>
      <c r="L370" s="5"/>
    </row>
    <row r="371" spans="2:12" s="4" customFormat="1" x14ac:dyDescent="0.25">
      <c r="B371" s="59"/>
      <c r="L371" s="5"/>
    </row>
    <row r="372" spans="2:12" s="4" customFormat="1" x14ac:dyDescent="0.25">
      <c r="B372" s="59"/>
      <c r="L372" s="5"/>
    </row>
    <row r="373" spans="2:12" s="4" customFormat="1" x14ac:dyDescent="0.25">
      <c r="B373" s="59"/>
      <c r="L373" s="5"/>
    </row>
    <row r="374" spans="2:12" s="4" customFormat="1" x14ac:dyDescent="0.25">
      <c r="B374" s="59"/>
      <c r="L374" s="5"/>
    </row>
    <row r="375" spans="2:12" s="4" customFormat="1" x14ac:dyDescent="0.25">
      <c r="B375" s="59"/>
      <c r="L375" s="5"/>
    </row>
    <row r="376" spans="2:12" s="4" customFormat="1" x14ac:dyDescent="0.25">
      <c r="B376" s="59"/>
      <c r="L376" s="5"/>
    </row>
    <row r="377" spans="2:12" s="4" customFormat="1" x14ac:dyDescent="0.25">
      <c r="B377" s="59"/>
      <c r="L377" s="5"/>
    </row>
    <row r="378" spans="2:12" s="4" customFormat="1" x14ac:dyDescent="0.25">
      <c r="B378" s="59"/>
      <c r="L378" s="5"/>
    </row>
    <row r="379" spans="2:12" s="4" customFormat="1" x14ac:dyDescent="0.25">
      <c r="B379" s="59"/>
      <c r="L379" s="5"/>
    </row>
    <row r="380" spans="2:12" s="4" customFormat="1" x14ac:dyDescent="0.25">
      <c r="B380" s="59"/>
      <c r="L380" s="5"/>
    </row>
    <row r="381" spans="2:12" s="4" customFormat="1" x14ac:dyDescent="0.25">
      <c r="B381" s="59"/>
      <c r="L381" s="5"/>
    </row>
    <row r="382" spans="2:12" s="4" customFormat="1" x14ac:dyDescent="0.25">
      <c r="B382" s="59"/>
      <c r="L382" s="5"/>
    </row>
    <row r="383" spans="2:12" s="4" customFormat="1" x14ac:dyDescent="0.25">
      <c r="B383" s="59"/>
      <c r="L383" s="5"/>
    </row>
    <row r="384" spans="2:12" s="4" customFormat="1" x14ac:dyDescent="0.25">
      <c r="B384" s="59"/>
      <c r="L384" s="5"/>
    </row>
    <row r="385" spans="2:12" s="4" customFormat="1" x14ac:dyDescent="0.25">
      <c r="B385" s="59"/>
      <c r="L385" s="5"/>
    </row>
    <row r="386" spans="2:12" s="4" customFormat="1" x14ac:dyDescent="0.25">
      <c r="B386" s="59"/>
      <c r="L386" s="5"/>
    </row>
    <row r="387" spans="2:12" s="4" customFormat="1" x14ac:dyDescent="0.25">
      <c r="B387" s="59"/>
      <c r="L387" s="5"/>
    </row>
    <row r="388" spans="2:12" s="4" customFormat="1" x14ac:dyDescent="0.25">
      <c r="B388" s="59"/>
      <c r="L388" s="5"/>
    </row>
    <row r="389" spans="2:12" s="4" customFormat="1" x14ac:dyDescent="0.25">
      <c r="B389" s="59"/>
      <c r="L389" s="5"/>
    </row>
    <row r="390" spans="2:12" s="4" customFormat="1" x14ac:dyDescent="0.25">
      <c r="B390" s="59"/>
      <c r="L390" s="5"/>
    </row>
    <row r="391" spans="2:12" s="4" customFormat="1" x14ac:dyDescent="0.25">
      <c r="B391" s="59"/>
      <c r="L391" s="5"/>
    </row>
    <row r="392" spans="2:12" s="4" customFormat="1" x14ac:dyDescent="0.25">
      <c r="B392" s="59"/>
      <c r="L392" s="5"/>
    </row>
    <row r="393" spans="2:12" s="4" customFormat="1" x14ac:dyDescent="0.25">
      <c r="B393" s="59"/>
      <c r="L393" s="5"/>
    </row>
    <row r="394" spans="2:12" s="4" customFormat="1" x14ac:dyDescent="0.25">
      <c r="B394" s="59"/>
      <c r="L394" s="5"/>
    </row>
    <row r="395" spans="2:12" s="4" customFormat="1" x14ac:dyDescent="0.25">
      <c r="B395" s="59"/>
      <c r="L395" s="5"/>
    </row>
    <row r="396" spans="2:12" s="4" customFormat="1" x14ac:dyDescent="0.25">
      <c r="B396" s="59"/>
      <c r="L396" s="5"/>
    </row>
    <row r="397" spans="2:12" s="4" customFormat="1" x14ac:dyDescent="0.25">
      <c r="B397" s="59"/>
      <c r="L397" s="5"/>
    </row>
    <row r="398" spans="2:12" s="4" customFormat="1" x14ac:dyDescent="0.25">
      <c r="B398" s="59"/>
      <c r="L398" s="5"/>
    </row>
    <row r="399" spans="2:12" s="4" customFormat="1" x14ac:dyDescent="0.25">
      <c r="B399" s="59"/>
      <c r="L399" s="5"/>
    </row>
    <row r="400" spans="2:12" s="4" customFormat="1" x14ac:dyDescent="0.25">
      <c r="B400" s="59"/>
      <c r="L400" s="5"/>
    </row>
    <row r="401" spans="2:12" s="4" customFormat="1" x14ac:dyDescent="0.25">
      <c r="B401" s="59"/>
      <c r="L401" s="5"/>
    </row>
    <row r="402" spans="2:12" s="4" customFormat="1" x14ac:dyDescent="0.25">
      <c r="B402" s="59"/>
      <c r="L402" s="5"/>
    </row>
    <row r="403" spans="2:12" s="4" customFormat="1" x14ac:dyDescent="0.25">
      <c r="B403" s="59"/>
      <c r="L403" s="5"/>
    </row>
    <row r="404" spans="2:12" s="4" customFormat="1" x14ac:dyDescent="0.25">
      <c r="B404" s="59"/>
      <c r="L404" s="5"/>
    </row>
    <row r="405" spans="2:12" s="4" customFormat="1" x14ac:dyDescent="0.25">
      <c r="B405" s="59"/>
      <c r="L405" s="5"/>
    </row>
    <row r="406" spans="2:12" s="4" customFormat="1" x14ac:dyDescent="0.25">
      <c r="B406" s="59"/>
      <c r="L406" s="5"/>
    </row>
    <row r="407" spans="2:12" s="4" customFormat="1" x14ac:dyDescent="0.25">
      <c r="B407" s="59"/>
      <c r="L407" s="5"/>
    </row>
    <row r="408" spans="2:12" s="4" customFormat="1" x14ac:dyDescent="0.25">
      <c r="B408" s="59"/>
      <c r="L408" s="5"/>
    </row>
    <row r="409" spans="2:12" s="4" customFormat="1" x14ac:dyDescent="0.25">
      <c r="B409" s="59"/>
      <c r="L409" s="5"/>
    </row>
    <row r="410" spans="2:12" s="4" customFormat="1" x14ac:dyDescent="0.25">
      <c r="B410" s="59"/>
      <c r="L410" s="5"/>
    </row>
    <row r="411" spans="2:12" s="4" customFormat="1" x14ac:dyDescent="0.25">
      <c r="B411" s="59"/>
      <c r="L411" s="5"/>
    </row>
    <row r="412" spans="2:12" s="4" customFormat="1" x14ac:dyDescent="0.25">
      <c r="B412" s="59"/>
      <c r="L412" s="5"/>
    </row>
    <row r="413" spans="2:12" s="4" customFormat="1" x14ac:dyDescent="0.25">
      <c r="B413" s="59"/>
      <c r="L413" s="5"/>
    </row>
    <row r="414" spans="2:12" s="4" customFormat="1" x14ac:dyDescent="0.25">
      <c r="B414" s="59"/>
      <c r="L414" s="5"/>
    </row>
    <row r="415" spans="2:12" s="4" customFormat="1" x14ac:dyDescent="0.25">
      <c r="B415" s="59"/>
      <c r="L415" s="5"/>
    </row>
    <row r="416" spans="2:12" s="4" customFormat="1" x14ac:dyDescent="0.25">
      <c r="B416" s="59"/>
      <c r="L416" s="5"/>
    </row>
    <row r="417" spans="2:12" s="4" customFormat="1" x14ac:dyDescent="0.25">
      <c r="B417" s="59"/>
      <c r="L417" s="5"/>
    </row>
    <row r="418" spans="2:12" s="4" customFormat="1" x14ac:dyDescent="0.25">
      <c r="B418" s="59"/>
      <c r="L418" s="5"/>
    </row>
    <row r="419" spans="2:12" s="4" customFormat="1" x14ac:dyDescent="0.25">
      <c r="B419" s="59"/>
      <c r="L419" s="5"/>
    </row>
    <row r="420" spans="2:12" s="4" customFormat="1" x14ac:dyDescent="0.25">
      <c r="B420" s="59"/>
      <c r="L420" s="5"/>
    </row>
    <row r="421" spans="2:12" s="4" customFormat="1" x14ac:dyDescent="0.25">
      <c r="B421" s="59"/>
      <c r="L421" s="5"/>
    </row>
    <row r="422" spans="2:12" s="4" customFormat="1" x14ac:dyDescent="0.25">
      <c r="B422" s="59"/>
      <c r="L422" s="5"/>
    </row>
    <row r="423" spans="2:12" s="4" customFormat="1" x14ac:dyDescent="0.25">
      <c r="B423" s="59"/>
      <c r="L423" s="5"/>
    </row>
    <row r="424" spans="2:12" s="4" customFormat="1" x14ac:dyDescent="0.25">
      <c r="B424" s="59"/>
      <c r="L424" s="5"/>
    </row>
    <row r="425" spans="2:12" s="4" customFormat="1" x14ac:dyDescent="0.25">
      <c r="B425" s="59"/>
      <c r="L425" s="5"/>
    </row>
    <row r="426" spans="2:12" s="4" customFormat="1" x14ac:dyDescent="0.25">
      <c r="B426" s="59"/>
      <c r="L426" s="5"/>
    </row>
    <row r="427" spans="2:12" s="4" customFormat="1" x14ac:dyDescent="0.25">
      <c r="B427" s="59"/>
      <c r="L427" s="5"/>
    </row>
    <row r="428" spans="2:12" s="4" customFormat="1" x14ac:dyDescent="0.25">
      <c r="B428" s="59"/>
      <c r="L428" s="5"/>
    </row>
    <row r="429" spans="2:12" s="4" customFormat="1" x14ac:dyDescent="0.25">
      <c r="B429" s="59"/>
      <c r="L429" s="5"/>
    </row>
    <row r="430" spans="2:12" s="4" customFormat="1" x14ac:dyDescent="0.25">
      <c r="B430" s="59"/>
      <c r="L430" s="5"/>
    </row>
    <row r="431" spans="2:12" s="4" customFormat="1" x14ac:dyDescent="0.25">
      <c r="B431" s="59"/>
      <c r="L431" s="5"/>
    </row>
    <row r="432" spans="2:12" s="4" customFormat="1" x14ac:dyDescent="0.25">
      <c r="B432" s="59"/>
      <c r="L432" s="5"/>
    </row>
    <row r="433" spans="2:12" s="4" customFormat="1" x14ac:dyDescent="0.25">
      <c r="B433" s="59"/>
      <c r="L433" s="5"/>
    </row>
    <row r="434" spans="2:12" s="4" customFormat="1" x14ac:dyDescent="0.25">
      <c r="B434" s="59"/>
      <c r="L434" s="5"/>
    </row>
    <row r="435" spans="2:12" s="4" customFormat="1" x14ac:dyDescent="0.25">
      <c r="B435" s="59"/>
      <c r="L435" s="5"/>
    </row>
    <row r="436" spans="2:12" s="4" customFormat="1" x14ac:dyDescent="0.25">
      <c r="B436" s="59"/>
      <c r="L436" s="5"/>
    </row>
    <row r="437" spans="2:12" s="4" customFormat="1" x14ac:dyDescent="0.25">
      <c r="B437" s="59"/>
      <c r="L437" s="5"/>
    </row>
    <row r="438" spans="2:12" s="4" customFormat="1" x14ac:dyDescent="0.25">
      <c r="B438" s="59"/>
      <c r="L438" s="5"/>
    </row>
    <row r="439" spans="2:12" s="4" customFormat="1" x14ac:dyDescent="0.25">
      <c r="B439" s="59"/>
      <c r="L439" s="5"/>
    </row>
    <row r="440" spans="2:12" s="4" customFormat="1" x14ac:dyDescent="0.25">
      <c r="B440" s="59"/>
      <c r="L440" s="5"/>
    </row>
    <row r="441" spans="2:12" s="4" customFormat="1" x14ac:dyDescent="0.25">
      <c r="B441" s="59"/>
      <c r="L441" s="5"/>
    </row>
    <row r="442" spans="2:12" s="4" customFormat="1" x14ac:dyDescent="0.25">
      <c r="B442" s="59"/>
      <c r="L442" s="5"/>
    </row>
    <row r="443" spans="2:12" s="4" customFormat="1" x14ac:dyDescent="0.25">
      <c r="B443" s="59"/>
      <c r="L443" s="5"/>
    </row>
    <row r="444" spans="2:12" s="4" customFormat="1" x14ac:dyDescent="0.25">
      <c r="B444" s="59"/>
      <c r="L444" s="5"/>
    </row>
    <row r="445" spans="2:12" s="4" customFormat="1" x14ac:dyDescent="0.25">
      <c r="B445" s="59"/>
      <c r="L445" s="5"/>
    </row>
    <row r="446" spans="2:12" s="4" customFormat="1" x14ac:dyDescent="0.25">
      <c r="B446" s="59"/>
      <c r="L446" s="5"/>
    </row>
    <row r="447" spans="2:12" s="4" customFormat="1" x14ac:dyDescent="0.25">
      <c r="B447" s="59"/>
      <c r="L447" s="5"/>
    </row>
    <row r="448" spans="2:12" s="4" customFormat="1" x14ac:dyDescent="0.25">
      <c r="B448" s="59"/>
      <c r="L448" s="5"/>
    </row>
    <row r="449" spans="2:12" s="4" customFormat="1" x14ac:dyDescent="0.25">
      <c r="B449" s="59"/>
      <c r="L449" s="5"/>
    </row>
    <row r="450" spans="2:12" s="4" customFormat="1" x14ac:dyDescent="0.25">
      <c r="B450" s="59"/>
      <c r="L450" s="5"/>
    </row>
    <row r="451" spans="2:12" s="4" customFormat="1" x14ac:dyDescent="0.25">
      <c r="B451" s="59"/>
      <c r="L451" s="5"/>
    </row>
    <row r="452" spans="2:12" s="4" customFormat="1" x14ac:dyDescent="0.25">
      <c r="B452" s="59"/>
      <c r="L452" s="5"/>
    </row>
    <row r="453" spans="2:12" s="4" customFormat="1" x14ac:dyDescent="0.25">
      <c r="B453" s="59"/>
      <c r="L453" s="5"/>
    </row>
    <row r="454" spans="2:12" s="4" customFormat="1" x14ac:dyDescent="0.25">
      <c r="B454" s="59"/>
      <c r="L454" s="5"/>
    </row>
    <row r="455" spans="2:12" s="4" customFormat="1" x14ac:dyDescent="0.25">
      <c r="B455" s="59"/>
      <c r="L455" s="5"/>
    </row>
    <row r="456" spans="2:12" s="4" customFormat="1" x14ac:dyDescent="0.25">
      <c r="B456" s="59"/>
      <c r="L456" s="5"/>
    </row>
    <row r="457" spans="2:12" s="4" customFormat="1" x14ac:dyDescent="0.25">
      <c r="B457" s="59"/>
      <c r="L457" s="5"/>
    </row>
    <row r="458" spans="2:12" s="4" customFormat="1" x14ac:dyDescent="0.25">
      <c r="B458" s="59"/>
      <c r="L458" s="5"/>
    </row>
    <row r="459" spans="2:12" s="4" customFormat="1" x14ac:dyDescent="0.25">
      <c r="B459" s="59"/>
      <c r="L459" s="5"/>
    </row>
    <row r="460" spans="2:12" s="4" customFormat="1" x14ac:dyDescent="0.25">
      <c r="B460" s="59"/>
      <c r="L460" s="5"/>
    </row>
    <row r="461" spans="2:12" s="4" customFormat="1" x14ac:dyDescent="0.25">
      <c r="B461" s="59"/>
      <c r="L461" s="5"/>
    </row>
    <row r="462" spans="2:12" s="4" customFormat="1" x14ac:dyDescent="0.25">
      <c r="B462" s="59"/>
      <c r="L462" s="5"/>
    </row>
    <row r="463" spans="2:12" s="4" customFormat="1" x14ac:dyDescent="0.25">
      <c r="B463" s="59"/>
      <c r="L463" s="5"/>
    </row>
    <row r="464" spans="2:12" s="4" customFormat="1" x14ac:dyDescent="0.25">
      <c r="B464" s="59"/>
      <c r="L464" s="5"/>
    </row>
    <row r="465" spans="2:12" s="4" customFormat="1" x14ac:dyDescent="0.25">
      <c r="B465" s="59"/>
      <c r="L465" s="5"/>
    </row>
    <row r="466" spans="2:12" s="4" customFormat="1" x14ac:dyDescent="0.25">
      <c r="B466" s="59"/>
      <c r="L466" s="5"/>
    </row>
    <row r="467" spans="2:12" s="4" customFormat="1" x14ac:dyDescent="0.25">
      <c r="B467" s="59"/>
      <c r="L467" s="5"/>
    </row>
    <row r="468" spans="2:12" s="4" customFormat="1" x14ac:dyDescent="0.25">
      <c r="B468" s="59"/>
      <c r="L468" s="5"/>
    </row>
    <row r="469" spans="2:12" s="4" customFormat="1" x14ac:dyDescent="0.25">
      <c r="B469" s="59"/>
      <c r="L469" s="5"/>
    </row>
    <row r="470" spans="2:12" s="4" customFormat="1" x14ac:dyDescent="0.25">
      <c r="B470" s="59"/>
      <c r="L470" s="5"/>
    </row>
    <row r="471" spans="2:12" s="4" customFormat="1" x14ac:dyDescent="0.25">
      <c r="B471" s="59"/>
      <c r="L471" s="5"/>
    </row>
    <row r="472" spans="2:12" s="4" customFormat="1" x14ac:dyDescent="0.25">
      <c r="B472" s="59"/>
      <c r="L472" s="5"/>
    </row>
    <row r="473" spans="2:12" s="4" customFormat="1" x14ac:dyDescent="0.25">
      <c r="B473" s="59"/>
      <c r="L473" s="5"/>
    </row>
    <row r="474" spans="2:12" s="4" customFormat="1" x14ac:dyDescent="0.25">
      <c r="B474" s="59"/>
      <c r="L474" s="5"/>
    </row>
    <row r="475" spans="2:12" s="4" customFormat="1" x14ac:dyDescent="0.25">
      <c r="B475" s="59"/>
      <c r="L475" s="5"/>
    </row>
    <row r="476" spans="2:12" s="4" customFormat="1" x14ac:dyDescent="0.25">
      <c r="B476" s="59"/>
      <c r="L476" s="5"/>
    </row>
    <row r="477" spans="2:12" s="4" customFormat="1" x14ac:dyDescent="0.25">
      <c r="B477" s="59"/>
      <c r="L477" s="5"/>
    </row>
    <row r="478" spans="2:12" s="4" customFormat="1" x14ac:dyDescent="0.25">
      <c r="B478" s="59"/>
      <c r="L478" s="5"/>
    </row>
    <row r="479" spans="2:12" s="4" customFormat="1" x14ac:dyDescent="0.25">
      <c r="B479" s="59"/>
      <c r="L479" s="5"/>
    </row>
    <row r="480" spans="2:12" s="4" customFormat="1" x14ac:dyDescent="0.25">
      <c r="B480" s="59"/>
      <c r="L480" s="5"/>
    </row>
    <row r="481" spans="2:12" s="4" customFormat="1" x14ac:dyDescent="0.25">
      <c r="B481" s="59"/>
      <c r="L481" s="5"/>
    </row>
    <row r="482" spans="2:12" s="4" customFormat="1" x14ac:dyDescent="0.25">
      <c r="B482" s="59"/>
      <c r="L482" s="5"/>
    </row>
    <row r="483" spans="2:12" s="4" customFormat="1" x14ac:dyDescent="0.25">
      <c r="B483" s="59"/>
      <c r="L483" s="5"/>
    </row>
    <row r="484" spans="2:12" s="4" customFormat="1" x14ac:dyDescent="0.25">
      <c r="B484" s="59"/>
      <c r="L484" s="5"/>
    </row>
    <row r="485" spans="2:12" s="4" customFormat="1" x14ac:dyDescent="0.25">
      <c r="B485" s="59"/>
      <c r="L485" s="5"/>
    </row>
    <row r="486" spans="2:12" s="4" customFormat="1" x14ac:dyDescent="0.25">
      <c r="B486" s="59"/>
      <c r="L486" s="5"/>
    </row>
    <row r="487" spans="2:12" s="4" customFormat="1" x14ac:dyDescent="0.25">
      <c r="B487" s="59"/>
      <c r="L487" s="5"/>
    </row>
    <row r="488" spans="2:12" s="4" customFormat="1" x14ac:dyDescent="0.25">
      <c r="B488" s="59"/>
      <c r="L488" s="5"/>
    </row>
    <row r="489" spans="2:12" s="4" customFormat="1" x14ac:dyDescent="0.25">
      <c r="B489" s="59"/>
      <c r="L489" s="5"/>
    </row>
    <row r="490" spans="2:12" s="4" customFormat="1" x14ac:dyDescent="0.25">
      <c r="B490" s="59"/>
      <c r="L490" s="5"/>
    </row>
    <row r="491" spans="2:12" s="4" customFormat="1" x14ac:dyDescent="0.25">
      <c r="B491" s="59"/>
      <c r="L491" s="5"/>
    </row>
    <row r="492" spans="2:12" s="4" customFormat="1" x14ac:dyDescent="0.25">
      <c r="B492" s="59"/>
      <c r="L492" s="5"/>
    </row>
    <row r="493" spans="2:12" s="4" customFormat="1" x14ac:dyDescent="0.25">
      <c r="B493" s="59"/>
      <c r="L493" s="5"/>
    </row>
    <row r="494" spans="2:12" s="4" customFormat="1" x14ac:dyDescent="0.25">
      <c r="B494" s="59"/>
      <c r="L494" s="5"/>
    </row>
    <row r="495" spans="2:12" s="4" customFormat="1" x14ac:dyDescent="0.25">
      <c r="B495" s="59"/>
      <c r="L495" s="5"/>
    </row>
    <row r="496" spans="2:12" s="4" customFormat="1" x14ac:dyDescent="0.25">
      <c r="B496" s="59"/>
      <c r="L496" s="5"/>
    </row>
    <row r="497" spans="2:12" s="4" customFormat="1" x14ac:dyDescent="0.25">
      <c r="B497" s="59"/>
      <c r="L497" s="5"/>
    </row>
    <row r="498" spans="2:12" s="4" customFormat="1" x14ac:dyDescent="0.25">
      <c r="B498" s="59"/>
      <c r="L498" s="5"/>
    </row>
    <row r="499" spans="2:12" s="4" customFormat="1" x14ac:dyDescent="0.25">
      <c r="B499" s="59"/>
      <c r="L499" s="5"/>
    </row>
    <row r="500" spans="2:12" s="4" customFormat="1" x14ac:dyDescent="0.25">
      <c r="B500" s="59"/>
      <c r="L500" s="5"/>
    </row>
    <row r="501" spans="2:12" s="4" customFormat="1" x14ac:dyDescent="0.25">
      <c r="B501" s="59"/>
      <c r="L501" s="5"/>
    </row>
    <row r="502" spans="2:12" s="4" customFormat="1" x14ac:dyDescent="0.25">
      <c r="B502" s="59"/>
      <c r="L502" s="5"/>
    </row>
    <row r="503" spans="2:12" s="4" customFormat="1" x14ac:dyDescent="0.25">
      <c r="B503" s="59"/>
      <c r="L503" s="5"/>
    </row>
    <row r="504" spans="2:12" s="4" customFormat="1" x14ac:dyDescent="0.25">
      <c r="B504" s="59"/>
      <c r="L504" s="5"/>
    </row>
    <row r="505" spans="2:12" s="4" customFormat="1" x14ac:dyDescent="0.25">
      <c r="B505" s="59"/>
      <c r="L505" s="5"/>
    </row>
    <row r="506" spans="2:12" s="4" customFormat="1" x14ac:dyDescent="0.25">
      <c r="B506" s="59"/>
      <c r="L506" s="5"/>
    </row>
    <row r="507" spans="2:12" s="4" customFormat="1" x14ac:dyDescent="0.25">
      <c r="B507" s="59"/>
      <c r="L507" s="5"/>
    </row>
    <row r="508" spans="2:12" s="4" customFormat="1" x14ac:dyDescent="0.25">
      <c r="B508" s="59"/>
      <c r="L508" s="5"/>
    </row>
    <row r="509" spans="2:12" s="4" customFormat="1" x14ac:dyDescent="0.25">
      <c r="B509" s="59"/>
      <c r="L509" s="5"/>
    </row>
    <row r="510" spans="2:12" s="4" customFormat="1" x14ac:dyDescent="0.25">
      <c r="B510" s="59"/>
      <c r="L510" s="5"/>
    </row>
    <row r="511" spans="2:12" s="4" customFormat="1" x14ac:dyDescent="0.25">
      <c r="B511" s="59"/>
      <c r="L511" s="5"/>
    </row>
    <row r="512" spans="2:12" s="4" customFormat="1" x14ac:dyDescent="0.25">
      <c r="B512" s="59"/>
      <c r="L512" s="5"/>
    </row>
    <row r="513" spans="2:12" s="4" customFormat="1" x14ac:dyDescent="0.25">
      <c r="B513" s="59"/>
      <c r="L513" s="5"/>
    </row>
    <row r="514" spans="2:12" s="4" customFormat="1" x14ac:dyDescent="0.25">
      <c r="B514" s="59"/>
      <c r="L514" s="5"/>
    </row>
    <row r="515" spans="2:12" s="4" customFormat="1" x14ac:dyDescent="0.25">
      <c r="B515" s="59"/>
      <c r="L515" s="5"/>
    </row>
    <row r="516" spans="2:12" s="4" customFormat="1" x14ac:dyDescent="0.25">
      <c r="B516" s="59"/>
      <c r="L516" s="5"/>
    </row>
    <row r="517" spans="2:12" s="4" customFormat="1" x14ac:dyDescent="0.25">
      <c r="B517" s="59"/>
      <c r="L517" s="5"/>
    </row>
    <row r="518" spans="2:12" s="4" customFormat="1" x14ac:dyDescent="0.25">
      <c r="B518" s="59"/>
      <c r="L518" s="5"/>
    </row>
    <row r="519" spans="2:12" s="4" customFormat="1" x14ac:dyDescent="0.25">
      <c r="B519" s="59"/>
      <c r="L519" s="5"/>
    </row>
    <row r="520" spans="2:12" s="4" customFormat="1" x14ac:dyDescent="0.25">
      <c r="B520" s="59"/>
      <c r="L520" s="5"/>
    </row>
    <row r="521" spans="2:12" s="4" customFormat="1" x14ac:dyDescent="0.25">
      <c r="B521" s="59"/>
      <c r="L521" s="5"/>
    </row>
    <row r="522" spans="2:12" s="4" customFormat="1" x14ac:dyDescent="0.25">
      <c r="B522" s="59"/>
      <c r="L522" s="5"/>
    </row>
    <row r="523" spans="2:12" s="4" customFormat="1" x14ac:dyDescent="0.25">
      <c r="B523" s="59"/>
      <c r="L523" s="5"/>
    </row>
    <row r="524" spans="2:12" s="4" customFormat="1" x14ac:dyDescent="0.25">
      <c r="B524" s="59"/>
      <c r="L524" s="5"/>
    </row>
    <row r="525" spans="2:12" s="4" customFormat="1" x14ac:dyDescent="0.25">
      <c r="B525" s="59"/>
      <c r="L525" s="5"/>
    </row>
    <row r="526" spans="2:12" s="4" customFormat="1" x14ac:dyDescent="0.25">
      <c r="B526" s="59"/>
      <c r="L526" s="5"/>
    </row>
    <row r="527" spans="2:12" s="4" customFormat="1" x14ac:dyDescent="0.25">
      <c r="B527" s="59"/>
      <c r="L527" s="5"/>
    </row>
    <row r="528" spans="2:12" s="4" customFormat="1" x14ac:dyDescent="0.25">
      <c r="B528" s="59"/>
      <c r="L528" s="5"/>
    </row>
    <row r="529" spans="2:12" s="4" customFormat="1" x14ac:dyDescent="0.25">
      <c r="B529" s="59"/>
      <c r="L529" s="5"/>
    </row>
    <row r="530" spans="2:12" s="4" customFormat="1" x14ac:dyDescent="0.25">
      <c r="B530" s="59"/>
      <c r="L530" s="5"/>
    </row>
    <row r="531" spans="2:12" s="4" customFormat="1" x14ac:dyDescent="0.25">
      <c r="B531" s="59"/>
      <c r="L531" s="5"/>
    </row>
    <row r="532" spans="2:12" s="4" customFormat="1" x14ac:dyDescent="0.25">
      <c r="B532" s="59"/>
      <c r="L532" s="5"/>
    </row>
    <row r="533" spans="2:12" s="4" customFormat="1" x14ac:dyDescent="0.25">
      <c r="B533" s="59"/>
      <c r="L533" s="5"/>
    </row>
    <row r="534" spans="2:12" s="4" customFormat="1" x14ac:dyDescent="0.25">
      <c r="B534" s="59"/>
      <c r="L534" s="5"/>
    </row>
    <row r="535" spans="2:12" s="4" customFormat="1" x14ac:dyDescent="0.25">
      <c r="B535" s="59"/>
      <c r="L535" s="5"/>
    </row>
    <row r="536" spans="2:12" s="4" customFormat="1" x14ac:dyDescent="0.25">
      <c r="B536" s="59"/>
      <c r="L536" s="5"/>
    </row>
    <row r="537" spans="2:12" s="4" customFormat="1" x14ac:dyDescent="0.25">
      <c r="B537" s="59"/>
      <c r="L537" s="5"/>
    </row>
    <row r="538" spans="2:12" s="4" customFormat="1" x14ac:dyDescent="0.25">
      <c r="B538" s="59"/>
      <c r="L538" s="5"/>
    </row>
    <row r="539" spans="2:12" s="4" customFormat="1" x14ac:dyDescent="0.25">
      <c r="B539" s="59"/>
      <c r="L539" s="5"/>
    </row>
    <row r="540" spans="2:12" s="4" customFormat="1" x14ac:dyDescent="0.25">
      <c r="B540" s="59"/>
      <c r="L540" s="5"/>
    </row>
    <row r="541" spans="2:12" s="4" customFormat="1" x14ac:dyDescent="0.25">
      <c r="B541" s="59"/>
      <c r="L541" s="5"/>
    </row>
    <row r="542" spans="2:12" s="4" customFormat="1" x14ac:dyDescent="0.25">
      <c r="B542" s="59"/>
      <c r="L542" s="5"/>
    </row>
    <row r="543" spans="2:12" s="4" customFormat="1" x14ac:dyDescent="0.25">
      <c r="B543" s="59"/>
      <c r="L543" s="5"/>
    </row>
    <row r="544" spans="2:12" s="4" customFormat="1" x14ac:dyDescent="0.25">
      <c r="B544" s="59"/>
      <c r="L544" s="5"/>
    </row>
    <row r="545" spans="2:12" s="4" customFormat="1" x14ac:dyDescent="0.25">
      <c r="B545" s="59"/>
      <c r="L545" s="5"/>
    </row>
    <row r="546" spans="2:12" s="4" customFormat="1" x14ac:dyDescent="0.25">
      <c r="B546" s="59"/>
      <c r="L546" s="5"/>
    </row>
    <row r="547" spans="2:12" s="4" customFormat="1" x14ac:dyDescent="0.25">
      <c r="B547" s="59"/>
      <c r="L547" s="5"/>
    </row>
    <row r="548" spans="2:12" s="4" customFormat="1" x14ac:dyDescent="0.25">
      <c r="B548" s="59"/>
      <c r="L548" s="5"/>
    </row>
    <row r="549" spans="2:12" s="4" customFormat="1" x14ac:dyDescent="0.25">
      <c r="B549" s="59"/>
      <c r="L549" s="5"/>
    </row>
    <row r="550" spans="2:12" s="4" customFormat="1" x14ac:dyDescent="0.25">
      <c r="B550" s="59"/>
      <c r="L550" s="5"/>
    </row>
    <row r="551" spans="2:12" s="4" customFormat="1" x14ac:dyDescent="0.25">
      <c r="B551" s="59"/>
      <c r="L551" s="5"/>
    </row>
    <row r="552" spans="2:12" s="4" customFormat="1" x14ac:dyDescent="0.25">
      <c r="B552" s="59"/>
      <c r="L552" s="5"/>
    </row>
    <row r="553" spans="2:12" s="4" customFormat="1" x14ac:dyDescent="0.25">
      <c r="B553" s="59"/>
      <c r="L553" s="5"/>
    </row>
    <row r="554" spans="2:12" s="4" customFormat="1" x14ac:dyDescent="0.25">
      <c r="B554" s="59"/>
      <c r="L554" s="5"/>
    </row>
    <row r="555" spans="2:12" s="4" customFormat="1" x14ac:dyDescent="0.25">
      <c r="B555" s="59"/>
      <c r="L555" s="5"/>
    </row>
    <row r="556" spans="2:12" s="4" customFormat="1" x14ac:dyDescent="0.25">
      <c r="B556" s="59"/>
      <c r="L556" s="5"/>
    </row>
    <row r="557" spans="2:12" s="4" customFormat="1" x14ac:dyDescent="0.25">
      <c r="B557" s="59"/>
      <c r="L557" s="5"/>
    </row>
    <row r="558" spans="2:12" s="4" customFormat="1" x14ac:dyDescent="0.25">
      <c r="B558" s="59"/>
      <c r="L558" s="5"/>
    </row>
    <row r="559" spans="2:12" s="4" customFormat="1" x14ac:dyDescent="0.25">
      <c r="B559" s="59"/>
      <c r="L559" s="5"/>
    </row>
    <row r="560" spans="2:12" s="4" customFormat="1" x14ac:dyDescent="0.25">
      <c r="B560" s="59"/>
      <c r="L560" s="5"/>
    </row>
    <row r="561" spans="2:12" s="4" customFormat="1" x14ac:dyDescent="0.25">
      <c r="B561" s="59"/>
      <c r="L561" s="5"/>
    </row>
    <row r="562" spans="2:12" s="4" customFormat="1" x14ac:dyDescent="0.25">
      <c r="B562" s="59"/>
      <c r="L562" s="5"/>
    </row>
    <row r="563" spans="2:12" s="4" customFormat="1" x14ac:dyDescent="0.25">
      <c r="B563" s="59"/>
      <c r="L563" s="5"/>
    </row>
  </sheetData>
  <mergeCells count="72">
    <mergeCell ref="B105:L105"/>
    <mergeCell ref="L106:L109"/>
    <mergeCell ref="B89:L89"/>
    <mergeCell ref="B71:L71"/>
    <mergeCell ref="A100:L100"/>
    <mergeCell ref="B101:L101"/>
    <mergeCell ref="B102:L102"/>
    <mergeCell ref="B103:L103"/>
    <mergeCell ref="B104:L104"/>
    <mergeCell ref="L95:L98"/>
    <mergeCell ref="A76:A79"/>
    <mergeCell ref="B74:L74"/>
    <mergeCell ref="B75:L75"/>
    <mergeCell ref="B90:L90"/>
    <mergeCell ref="L91:L94"/>
    <mergeCell ref="B99:L99"/>
    <mergeCell ref="B87:L87"/>
    <mergeCell ref="B88:L88"/>
    <mergeCell ref="L76:L79"/>
    <mergeCell ref="L81:L84"/>
    <mergeCell ref="B80:L80"/>
    <mergeCell ref="L65:L68"/>
    <mergeCell ref="L54:L57"/>
    <mergeCell ref="C58:L58"/>
    <mergeCell ref="B85:L85"/>
    <mergeCell ref="B86:L86"/>
    <mergeCell ref="B72:L72"/>
    <mergeCell ref="B73:L73"/>
    <mergeCell ref="B21:L21"/>
    <mergeCell ref="C12:J12"/>
    <mergeCell ref="B70:L70"/>
    <mergeCell ref="B48:L48"/>
    <mergeCell ref="B49:L49"/>
    <mergeCell ref="B50:L50"/>
    <mergeCell ref="B51:L51"/>
    <mergeCell ref="B52:L52"/>
    <mergeCell ref="B53:L53"/>
    <mergeCell ref="L60:L63"/>
    <mergeCell ref="C64:L64"/>
    <mergeCell ref="B41:L41"/>
    <mergeCell ref="B42:L42"/>
    <mergeCell ref="B43:L43"/>
    <mergeCell ref="L44:L47"/>
    <mergeCell ref="B69:L69"/>
    <mergeCell ref="B40:L40"/>
    <mergeCell ref="B23:L23"/>
    <mergeCell ref="L24:L27"/>
    <mergeCell ref="B28:L28"/>
    <mergeCell ref="B29:L29"/>
    <mergeCell ref="B30:L30"/>
    <mergeCell ref="B31:L31"/>
    <mergeCell ref="B32:L32"/>
    <mergeCell ref="B33:L33"/>
    <mergeCell ref="L34:L37"/>
    <mergeCell ref="B38:L38"/>
    <mergeCell ref="B39:L39"/>
    <mergeCell ref="B22:L22"/>
    <mergeCell ref="A3:L3"/>
    <mergeCell ref="A5:A6"/>
    <mergeCell ref="B5:B6"/>
    <mergeCell ref="C5:C6"/>
    <mergeCell ref="D5:D6"/>
    <mergeCell ref="E5:E6"/>
    <mergeCell ref="F5:F6"/>
    <mergeCell ref="G5:G6"/>
    <mergeCell ref="H5:H6"/>
    <mergeCell ref="I5:I6"/>
    <mergeCell ref="J5:J6"/>
    <mergeCell ref="K5:K6"/>
    <mergeCell ref="L5:L6"/>
    <mergeCell ref="A8:A20"/>
    <mergeCell ref="L8:L20"/>
  </mergeCells>
  <printOptions horizontalCentered="1"/>
  <pageMargins left="0.31496062992125984" right="0.31496062992125984" top="0.15748031496062992" bottom="0.35433070866141736" header="0.31496062992125984" footer="0.31496062992125984"/>
  <pageSetup paperSize="9" scale="40" fitToHeight="0" orientation="landscape"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2020 год</vt:lpstr>
      <vt:lpstr>'2020 год'!Заголовки_для_печати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2017-09-26T23:47:36Z</cp:lastPrinted>
  <dcterms:created xsi:type="dcterms:W3CDTF">2006-09-16T00:00:00Z</dcterms:created>
  <dcterms:modified xsi:type="dcterms:W3CDTF">2021-03-30T00:15:45Z</dcterms:modified>
</cp:coreProperties>
</file>