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2060" windowHeight="811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Финансирование'!$A$1:$P$115</definedName>
  </definedNames>
  <calcPr calcId="145621"/>
</workbook>
</file>

<file path=xl/calcChain.xml><?xml version="1.0" encoding="utf-8"?>
<calcChain xmlns="http://schemas.openxmlformats.org/spreadsheetml/2006/main">
  <c r="D14" i="1" l="1"/>
  <c r="D15" i="1"/>
  <c r="D17" i="1"/>
  <c r="D20" i="1"/>
  <c r="D21" i="1"/>
  <c r="D22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5" i="1"/>
  <c r="D46" i="1"/>
  <c r="D48" i="1"/>
  <c r="D49" i="1"/>
  <c r="D50" i="1"/>
  <c r="D51" i="1"/>
  <c r="D52" i="1"/>
  <c r="D53" i="1"/>
  <c r="D55" i="1"/>
  <c r="D56" i="1"/>
  <c r="D57" i="1"/>
  <c r="D58" i="1"/>
  <c r="D59" i="1"/>
  <c r="D60" i="1"/>
  <c r="D61" i="1"/>
  <c r="D62" i="1"/>
  <c r="D63" i="1"/>
  <c r="D65" i="1"/>
  <c r="D66" i="1"/>
  <c r="D68" i="1"/>
  <c r="D69" i="1"/>
  <c r="D71" i="1"/>
  <c r="D72" i="1"/>
  <c r="D73" i="1"/>
  <c r="D74" i="1"/>
  <c r="D75" i="1"/>
  <c r="D76" i="1"/>
  <c r="D77" i="1"/>
  <c r="D78" i="1"/>
  <c r="D79" i="1"/>
  <c r="D80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P107" i="1" l="1"/>
  <c r="O107" i="1"/>
  <c r="P14" i="1"/>
  <c r="N14" i="1"/>
  <c r="P108" i="1" l="1"/>
  <c r="O108" i="1"/>
  <c r="P16" i="1" l="1"/>
  <c r="O16" i="1"/>
  <c r="N16" i="1"/>
  <c r="O47" i="1" l="1"/>
  <c r="N47" i="1"/>
  <c r="M47" i="1"/>
  <c r="D47" i="1" l="1"/>
  <c r="N34" i="1"/>
  <c r="O34" i="1"/>
  <c r="P34" i="1"/>
  <c r="M23" i="1" l="1"/>
  <c r="D23" i="1" s="1"/>
  <c r="M18" i="1"/>
  <c r="D18" i="1" s="1"/>
  <c r="P111" i="1" l="1"/>
  <c r="P110" i="1"/>
  <c r="P109" i="1"/>
  <c r="P106" i="1" s="1"/>
  <c r="P101" i="1"/>
  <c r="P100" i="1"/>
  <c r="P99" i="1"/>
  <c r="P98" i="1"/>
  <c r="P97" i="1"/>
  <c r="P96" i="1" s="1"/>
  <c r="P91" i="1"/>
  <c r="P86" i="1"/>
  <c r="P81" i="1"/>
  <c r="P76" i="1"/>
  <c r="P70" i="1"/>
  <c r="P69" i="1"/>
  <c r="P68" i="1"/>
  <c r="P17" i="1" s="1"/>
  <c r="P67" i="1"/>
  <c r="P64" i="1" s="1"/>
  <c r="P66" i="1"/>
  <c r="P65" i="1"/>
  <c r="P59" i="1"/>
  <c r="P54" i="1"/>
  <c r="P49" i="1"/>
  <c r="P48" i="1"/>
  <c r="P47" i="1"/>
  <c r="P44" i="1" s="1"/>
  <c r="P46" i="1"/>
  <c r="P45" i="1"/>
  <c r="P39" i="1"/>
  <c r="P29" i="1"/>
  <c r="P24" i="1"/>
  <c r="P23" i="1"/>
  <c r="P22" i="1"/>
  <c r="P21" i="1"/>
  <c r="P15" i="1" s="1"/>
  <c r="P20" i="1"/>
  <c r="P18" i="1" l="1"/>
  <c r="P19" i="1"/>
  <c r="P13" i="1"/>
  <c r="M22" i="1" l="1"/>
  <c r="F18" i="1" l="1"/>
  <c r="G18" i="1"/>
  <c r="H18" i="1"/>
  <c r="I18" i="1"/>
  <c r="J18" i="1"/>
  <c r="K18" i="1"/>
  <c r="L18" i="1"/>
  <c r="N18" i="1"/>
  <c r="O18" i="1"/>
  <c r="E18" i="1"/>
  <c r="F23" i="1" l="1"/>
  <c r="G23" i="1"/>
  <c r="H23" i="1"/>
  <c r="I23" i="1"/>
  <c r="J23" i="1"/>
  <c r="K23" i="1"/>
  <c r="N23" i="1"/>
  <c r="O23" i="1"/>
  <c r="F22" i="1"/>
  <c r="G22" i="1"/>
  <c r="H22" i="1"/>
  <c r="I22" i="1"/>
  <c r="J22" i="1"/>
  <c r="K22" i="1"/>
  <c r="L22" i="1"/>
  <c r="N22" i="1"/>
  <c r="N19" i="1" s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O39" i="1"/>
  <c r="N39" i="1"/>
  <c r="M39" i="1"/>
  <c r="L39" i="1"/>
  <c r="K39" i="1"/>
  <c r="J39" i="1"/>
  <c r="I39" i="1"/>
  <c r="H39" i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D34" i="1" s="1"/>
  <c r="E34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F46" i="1"/>
  <c r="G46" i="1"/>
  <c r="H46" i="1"/>
  <c r="I46" i="1"/>
  <c r="J46" i="1"/>
  <c r="K46" i="1"/>
  <c r="L46" i="1"/>
  <c r="M46" i="1"/>
  <c r="M15" i="1" s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E54" i="1"/>
  <c r="F54" i="1"/>
  <c r="G54" i="1"/>
  <c r="H54" i="1"/>
  <c r="I54" i="1"/>
  <c r="J54" i="1"/>
  <c r="K54" i="1"/>
  <c r="L54" i="1"/>
  <c r="M54" i="1"/>
  <c r="D54" i="1" s="1"/>
  <c r="N54" i="1"/>
  <c r="O54" i="1"/>
  <c r="F59" i="1"/>
  <c r="G59" i="1"/>
  <c r="H59" i="1"/>
  <c r="I59" i="1"/>
  <c r="J59" i="1"/>
  <c r="K59" i="1"/>
  <c r="L59" i="1"/>
  <c r="M59" i="1"/>
  <c r="N59" i="1"/>
  <c r="O59" i="1"/>
  <c r="E59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D70" i="1" s="1"/>
  <c r="N70" i="1"/>
  <c r="O70" i="1"/>
  <c r="F76" i="1"/>
  <c r="G76" i="1"/>
  <c r="H76" i="1"/>
  <c r="I76" i="1"/>
  <c r="J76" i="1"/>
  <c r="K76" i="1"/>
  <c r="L76" i="1"/>
  <c r="M76" i="1"/>
  <c r="N76" i="1"/>
  <c r="O76" i="1"/>
  <c r="E76" i="1"/>
  <c r="F81" i="1"/>
  <c r="G81" i="1"/>
  <c r="H81" i="1"/>
  <c r="I81" i="1"/>
  <c r="J81" i="1"/>
  <c r="K81" i="1"/>
  <c r="L81" i="1"/>
  <c r="M81" i="1"/>
  <c r="D81" i="1" s="1"/>
  <c r="N81" i="1"/>
  <c r="O81" i="1"/>
  <c r="E81" i="1"/>
  <c r="O86" i="1"/>
  <c r="F86" i="1"/>
  <c r="G86" i="1"/>
  <c r="H86" i="1"/>
  <c r="I86" i="1"/>
  <c r="J86" i="1"/>
  <c r="K86" i="1"/>
  <c r="L86" i="1"/>
  <c r="M86" i="1"/>
  <c r="N86" i="1"/>
  <c r="E86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F101" i="1"/>
  <c r="G101" i="1"/>
  <c r="H101" i="1"/>
  <c r="I101" i="1"/>
  <c r="J101" i="1"/>
  <c r="K101" i="1"/>
  <c r="L101" i="1"/>
  <c r="M101" i="1"/>
  <c r="N101" i="1"/>
  <c r="O101" i="1"/>
  <c r="F111" i="1"/>
  <c r="G111" i="1"/>
  <c r="H111" i="1"/>
  <c r="I111" i="1"/>
  <c r="J111" i="1"/>
  <c r="K111" i="1"/>
  <c r="L111" i="1"/>
  <c r="M111" i="1"/>
  <c r="N111" i="1"/>
  <c r="O111" i="1"/>
  <c r="E111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F107" i="1"/>
  <c r="G107" i="1"/>
  <c r="H107" i="1"/>
  <c r="I107" i="1"/>
  <c r="J107" i="1"/>
  <c r="K107" i="1"/>
  <c r="K106" i="1" s="1"/>
  <c r="L107" i="1"/>
  <c r="M107" i="1"/>
  <c r="N107" i="1"/>
  <c r="E108" i="1"/>
  <c r="E109" i="1"/>
  <c r="E110" i="1"/>
  <c r="E107" i="1"/>
  <c r="D67" i="1" l="1"/>
  <c r="M16" i="1"/>
  <c r="D16" i="1" s="1"/>
  <c r="O106" i="1"/>
  <c r="M106" i="1"/>
  <c r="M44" i="1"/>
  <c r="D44" i="1" s="1"/>
  <c r="I14" i="1"/>
  <c r="I13" i="1" s="1"/>
  <c r="O15" i="1"/>
  <c r="N96" i="1"/>
  <c r="J96" i="1"/>
  <c r="L96" i="1"/>
  <c r="H96" i="1"/>
  <c r="O14" i="1"/>
  <c r="K14" i="1"/>
  <c r="G14" i="1"/>
  <c r="I15" i="1"/>
  <c r="K16" i="1"/>
  <c r="G16" i="1"/>
  <c r="J14" i="1"/>
  <c r="F14" i="1"/>
  <c r="L14" i="1"/>
  <c r="H14" i="1"/>
  <c r="E14" i="1"/>
  <c r="E96" i="1"/>
  <c r="I106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E19" i="1"/>
  <c r="K44" i="1"/>
  <c r="I44" i="1"/>
  <c r="K19" i="1"/>
  <c r="E106" i="1"/>
  <c r="N106" i="1"/>
  <c r="J106" i="1"/>
  <c r="F106" i="1"/>
  <c r="G106" i="1"/>
  <c r="F96" i="1"/>
  <c r="O44" i="1"/>
  <c r="M19" i="1"/>
  <c r="D19" i="1" s="1"/>
  <c r="I19" i="1"/>
  <c r="N13" i="1"/>
  <c r="H19" i="1"/>
  <c r="G19" i="1"/>
  <c r="J19" i="1"/>
  <c r="F19" i="1"/>
  <c r="G44" i="1"/>
  <c r="N44" i="1"/>
  <c r="J44" i="1"/>
  <c r="F44" i="1"/>
  <c r="E44" i="1"/>
  <c r="M13" i="1" l="1"/>
  <c r="D13" i="1" s="1"/>
  <c r="F13" i="1"/>
  <c r="G13" i="1"/>
  <c r="J13" i="1"/>
  <c r="K13" i="1"/>
  <c r="H13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L24" i="1"/>
  <c r="O19" i="1"/>
  <c r="F64" i="1"/>
  <c r="J64" i="1"/>
  <c r="K64" i="1"/>
  <c r="N64" i="1"/>
  <c r="O64" i="1"/>
  <c r="H64" i="1"/>
  <c r="E64" i="1"/>
  <c r="I64" i="1"/>
  <c r="G64" i="1"/>
  <c r="M64" i="1"/>
  <c r="D64" i="1" s="1"/>
  <c r="L64" i="1"/>
  <c r="L13" i="1" l="1"/>
  <c r="L19" i="1"/>
  <c r="O13" i="1"/>
</calcChain>
</file>

<file path=xl/sharedStrings.xml><?xml version="1.0" encoding="utf-8"?>
<sst xmlns="http://schemas.openxmlformats.org/spreadsheetml/2006/main" count="166" uniqueCount="68">
  <si>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</si>
  <si>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</si>
  <si>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</si>
  <si>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</si>
  <si>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</si>
  <si>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</si>
  <si>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</si>
  <si>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</si>
  <si>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</si>
  <si>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</si>
  <si>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</si>
  <si>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</si>
  <si>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</si>
  <si>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</si>
  <si>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</si>
  <si>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</si>
  <si>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</si>
  <si>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</si>
  <si>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</si>
  <si>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</si>
  <si>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</si>
  <si>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</si>
  <si>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</si>
  <si>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</si>
  <si>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</si>
  <si>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</si>
  <si>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</si>
  <si>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</si>
  <si>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</si>
  <si>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</si>
  <si>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</si>
  <si>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</si>
  <si>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</si>
  <si>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</si>
  <si>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</si>
  <si>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</si>
  <si>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</si>
  <si>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</si>
  <si>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</si>
  <si>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</si>
  <si>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</si>
  <si>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</si>
  <si>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</si>
  <si>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</si>
  <si>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</si>
  <si>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</si>
  <si>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</si>
  <si>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</si>
  <si>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</si>
  <si>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</si>
  <si>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</si>
  <si>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</si>
  <si>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</si>
  <si>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</si>
  <si>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</si>
  <si>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</si>
  <si>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</si>
  <si>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</si>
  <si>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</si>
  <si>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</si>
  <si>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</si>
  <si>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</si>
  <si>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</si>
  <si>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</si>
  <si>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</si>
  <si>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________ №_________</t>
  </si>
  <si>
    <t>2026 год</t>
  </si>
  <si>
    <t>Приложение  № 3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</si>
</sst>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7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topLeftCell="A64" zoomScale="85" zoomScaleNormal="70" zoomScaleSheetLayoutView="85" workbookViewId="0">
      <pane xSplit="1" topLeftCell="B1" activePane="topRight" state="frozen"/>
      <selection activeCell="A8" sqref="A8"/>
      <selection pane="topRight" activeCell="M84" sqref="M84"/>
    </sheetView>
  </sheetViews>
  <sheetFormatPr defaultColWidth="9.140625" defaultRowHeight="15" x14ac:dyDescent="0.25"/>
  <cols>
    <col min="1" max="1" width="18.28515625" style="5" customWidth="1"/>
    <col min="2" max="2" width="39.28515625" style="5" customWidth="1"/>
    <col min="3" max="3" width="24.42578125" style="5" customWidth="1"/>
    <col min="4" max="4" width="14.42578125" style="5" customWidth="1"/>
    <col min="5" max="14" width="11" style="5" customWidth="1"/>
    <col min="15" max="16" width="13.5703125" style="5" customWidth="1"/>
    <col min="17" max="16384" width="9.140625" style="5"/>
  </cols>
  <sheetData>
    <row r="1" spans="1:19" ht="18.75" x14ac:dyDescent="0.3">
      <c r="K1" s="1" t="s">
        <v>67</v>
      </c>
      <c r="L1" s="1"/>
      <c r="M1" s="1"/>
      <c r="N1" s="1"/>
      <c r="O1" s="1"/>
      <c r="P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  <c r="P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  <c r="P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  <c r="P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  <c r="P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  <c r="P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36.75" customHeight="1" x14ac:dyDescent="0.3">
      <c r="A8" s="28" t="s">
        <v>39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9" ht="15" customHeight="1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9" ht="15" customHeight="1" thickBot="1" x14ac:dyDescent="0.3">
      <c r="A10" s="30" t="s">
        <v>0</v>
      </c>
      <c r="B10" s="30" t="s">
        <v>1</v>
      </c>
      <c r="C10" s="32" t="s">
        <v>2</v>
      </c>
      <c r="D10" s="33" t="s">
        <v>41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</row>
    <row r="11" spans="1:19" ht="81.75" customHeight="1" x14ac:dyDescent="0.25">
      <c r="A11" s="31"/>
      <c r="B11" s="31"/>
      <c r="C11" s="31"/>
      <c r="D11" s="15" t="s">
        <v>3</v>
      </c>
      <c r="E11" s="15" t="s">
        <v>4</v>
      </c>
      <c r="F11" s="15" t="s">
        <v>5</v>
      </c>
      <c r="G11" s="15" t="s">
        <v>6</v>
      </c>
      <c r="H11" s="15" t="s">
        <v>7</v>
      </c>
      <c r="I11" s="15" t="s">
        <v>8</v>
      </c>
      <c r="J11" s="15" t="s">
        <v>9</v>
      </c>
      <c r="K11" s="15" t="s">
        <v>33</v>
      </c>
      <c r="L11" s="15" t="s">
        <v>34</v>
      </c>
      <c r="M11" s="15" t="s">
        <v>35</v>
      </c>
      <c r="N11" s="15" t="s">
        <v>36</v>
      </c>
      <c r="O11" s="15" t="s">
        <v>37</v>
      </c>
      <c r="P11" s="15" t="s">
        <v>66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9" s="7" customFormat="1" ht="34.5" customHeight="1" x14ac:dyDescent="0.25">
      <c r="A13" s="29" t="s">
        <v>10</v>
      </c>
      <c r="B13" s="29" t="s">
        <v>40</v>
      </c>
      <c r="C13" s="14" t="s">
        <v>3</v>
      </c>
      <c r="D13" s="4">
        <f>SUM(E13:P13)</f>
        <v>774225.77</v>
      </c>
      <c r="E13" s="4">
        <f>E14+E15+E16+E18</f>
        <v>34441</v>
      </c>
      <c r="F13" s="4">
        <f t="shared" ref="F13:N13" si="0">F14+F15+F16+F18</f>
        <v>38797.699999999997</v>
      </c>
      <c r="G13" s="4">
        <f t="shared" si="0"/>
        <v>36894.800000000003</v>
      </c>
      <c r="H13" s="4">
        <f t="shared" si="0"/>
        <v>39841</v>
      </c>
      <c r="I13" s="4">
        <f t="shared" si="0"/>
        <v>39661.599999999999</v>
      </c>
      <c r="J13" s="4">
        <f t="shared" si="0"/>
        <v>46242.17</v>
      </c>
      <c r="K13" s="4">
        <f t="shared" si="0"/>
        <v>71900.000000000015</v>
      </c>
      <c r="L13" s="4">
        <f t="shared" si="0"/>
        <v>106626.9</v>
      </c>
      <c r="M13" s="4">
        <f>M14+M15+M16+M18</f>
        <v>104904.2</v>
      </c>
      <c r="N13" s="4">
        <f t="shared" si="0"/>
        <v>82445.8</v>
      </c>
      <c r="O13" s="4">
        <f>O14+O15+O16+O18</f>
        <v>87466.499999999985</v>
      </c>
      <c r="P13" s="4">
        <f>P14+P15+P16+P18</f>
        <v>85004.1</v>
      </c>
      <c r="Q13" s="12"/>
    </row>
    <row r="14" spans="1:19" s="7" customFormat="1" ht="34.5" customHeight="1" x14ac:dyDescent="0.25">
      <c r="A14" s="29"/>
      <c r="B14" s="29"/>
      <c r="C14" s="14" t="s">
        <v>11</v>
      </c>
      <c r="D14" s="4">
        <f t="shared" ref="D14:D77" si="1">SUM(E14:P14)</f>
        <v>22594</v>
      </c>
      <c r="E14" s="4">
        <f t="shared" ref="E14:O14" si="2">E20+E45+E65+E97+E107</f>
        <v>0</v>
      </c>
      <c r="F14" s="4">
        <f t="shared" si="2"/>
        <v>630</v>
      </c>
      <c r="G14" s="4">
        <f t="shared" si="2"/>
        <v>0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2426.3000000000002</v>
      </c>
      <c r="L14" s="4">
        <f t="shared" si="2"/>
        <v>19249.7</v>
      </c>
      <c r="M14" s="4">
        <f t="shared" si="2"/>
        <v>0</v>
      </c>
      <c r="N14" s="4">
        <f>N20+N45+N65+N97+N107</f>
        <v>0</v>
      </c>
      <c r="O14" s="4">
        <f t="shared" si="2"/>
        <v>288</v>
      </c>
      <c r="P14" s="4">
        <f>P20+P45+P65+P97+P107</f>
        <v>0</v>
      </c>
      <c r="Q14" s="12"/>
      <c r="R14" s="12"/>
      <c r="S14" s="12"/>
    </row>
    <row r="15" spans="1:19" s="7" customFormat="1" ht="34.5" customHeight="1" x14ac:dyDescent="0.25">
      <c r="A15" s="29"/>
      <c r="B15" s="29"/>
      <c r="C15" s="14" t="s">
        <v>12</v>
      </c>
      <c r="D15" s="4">
        <f t="shared" si="1"/>
        <v>23912.7</v>
      </c>
      <c r="E15" s="4">
        <f t="shared" ref="E15:O15" si="3">E21+E46+E66+E98+E108</f>
        <v>0</v>
      </c>
      <c r="F15" s="4">
        <f t="shared" si="3"/>
        <v>0</v>
      </c>
      <c r="G15" s="4">
        <f t="shared" si="3"/>
        <v>335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384.5</v>
      </c>
      <c r="L15" s="4">
        <f t="shared" si="3"/>
        <v>6225.5</v>
      </c>
      <c r="M15" s="4">
        <f>M21+M46+M66+M98+M108</f>
        <v>16910.7</v>
      </c>
      <c r="N15" s="4">
        <f t="shared" si="3"/>
        <v>0</v>
      </c>
      <c r="O15" s="4">
        <f t="shared" si="3"/>
        <v>57</v>
      </c>
      <c r="P15" s="4">
        <f t="shared" ref="P15" si="4">P21+P46+P66+P98+P108</f>
        <v>0</v>
      </c>
    </row>
    <row r="16" spans="1:19" s="7" customFormat="1" ht="34.5" customHeight="1" x14ac:dyDescent="0.25">
      <c r="A16" s="29"/>
      <c r="B16" s="29"/>
      <c r="C16" s="14" t="s">
        <v>13</v>
      </c>
      <c r="D16" s="4">
        <f t="shared" si="1"/>
        <v>649487</v>
      </c>
      <c r="E16" s="4">
        <f t="shared" ref="E16:L16" si="5">E22+E47+E67+E99+E109</f>
        <v>27550.3</v>
      </c>
      <c r="F16" s="4">
        <f t="shared" si="5"/>
        <v>31567.7</v>
      </c>
      <c r="G16" s="4">
        <f t="shared" si="5"/>
        <v>31047.800000000003</v>
      </c>
      <c r="H16" s="4">
        <f t="shared" si="5"/>
        <v>34191</v>
      </c>
      <c r="I16" s="4">
        <f t="shared" si="5"/>
        <v>34149.599999999999</v>
      </c>
      <c r="J16" s="4">
        <f t="shared" si="5"/>
        <v>39942.199999999997</v>
      </c>
      <c r="K16" s="4">
        <f t="shared" si="5"/>
        <v>63577.200000000012</v>
      </c>
      <c r="L16" s="4">
        <f t="shared" si="5"/>
        <v>75520.2</v>
      </c>
      <c r="M16" s="16">
        <f>M22+M47+M67+M99+M109</f>
        <v>80637.899999999994</v>
      </c>
      <c r="N16" s="16">
        <f>N22+N47+N67+N99+N109</f>
        <v>74689.7</v>
      </c>
      <c r="O16" s="16">
        <f>O22+O47+O67+O99+O109</f>
        <v>79365.39999999998</v>
      </c>
      <c r="P16" s="16">
        <f>P22+P47+P67+P99+P109</f>
        <v>77248</v>
      </c>
    </row>
    <row r="17" spans="1:16" s="7" customFormat="1" ht="34.5" customHeight="1" x14ac:dyDescent="0.25">
      <c r="A17" s="29"/>
      <c r="B17" s="29"/>
      <c r="C17" s="8" t="s">
        <v>14</v>
      </c>
      <c r="D17" s="4">
        <f t="shared" si="1"/>
        <v>1624.8</v>
      </c>
      <c r="E17" s="4">
        <f>E68</f>
        <v>1624.8</v>
      </c>
      <c r="F17" s="4">
        <f t="shared" ref="F17:O17" si="6">F68</f>
        <v>0</v>
      </c>
      <c r="G17" s="4">
        <f t="shared" si="6"/>
        <v>0</v>
      </c>
      <c r="H17" s="4">
        <f t="shared" si="6"/>
        <v>0</v>
      </c>
      <c r="I17" s="4">
        <f t="shared" si="6"/>
        <v>0</v>
      </c>
      <c r="J17" s="4">
        <f t="shared" si="6"/>
        <v>0</v>
      </c>
      <c r="K17" s="4">
        <f t="shared" si="6"/>
        <v>0</v>
      </c>
      <c r="L17" s="4">
        <f t="shared" si="6"/>
        <v>0</v>
      </c>
      <c r="M17" s="4">
        <f t="shared" si="6"/>
        <v>0</v>
      </c>
      <c r="N17" s="4">
        <f t="shared" si="6"/>
        <v>0</v>
      </c>
      <c r="O17" s="4">
        <f t="shared" si="6"/>
        <v>0</v>
      </c>
      <c r="P17" s="4">
        <f t="shared" ref="P17" si="7">P68</f>
        <v>0</v>
      </c>
    </row>
    <row r="18" spans="1:16" s="7" customFormat="1" ht="34.5" customHeight="1" x14ac:dyDescent="0.25">
      <c r="A18" s="29"/>
      <c r="B18" s="29"/>
      <c r="C18" s="14" t="s">
        <v>15</v>
      </c>
      <c r="D18" s="4">
        <f t="shared" si="1"/>
        <v>78232.070000000007</v>
      </c>
      <c r="E18" s="4">
        <f>E23+E48+E69+E100+E110</f>
        <v>6890.7</v>
      </c>
      <c r="F18" s="4">
        <f t="shared" ref="F18:O18" si="8">F23+F48+F69+F100+F110</f>
        <v>6600</v>
      </c>
      <c r="G18" s="4">
        <f t="shared" si="8"/>
        <v>5512</v>
      </c>
      <c r="H18" s="4">
        <f t="shared" si="8"/>
        <v>5650</v>
      </c>
      <c r="I18" s="4">
        <f t="shared" si="8"/>
        <v>5512</v>
      </c>
      <c r="J18" s="4">
        <f t="shared" si="8"/>
        <v>6299.97</v>
      </c>
      <c r="K18" s="4">
        <f t="shared" si="8"/>
        <v>5512</v>
      </c>
      <c r="L18" s="4">
        <f t="shared" si="8"/>
        <v>5631.5</v>
      </c>
      <c r="M18" s="4">
        <f>M23+M48+M69+M100+M110</f>
        <v>7355.6</v>
      </c>
      <c r="N18" s="4">
        <f t="shared" si="8"/>
        <v>7756.1</v>
      </c>
      <c r="O18" s="4">
        <f t="shared" si="8"/>
        <v>7756.1</v>
      </c>
      <c r="P18" s="4">
        <f t="shared" ref="P18" si="9">P23+P48+P69+P100+P110</f>
        <v>7756.1</v>
      </c>
    </row>
    <row r="19" spans="1:16" ht="35.25" customHeight="1" x14ac:dyDescent="0.25">
      <c r="A19" s="18" t="s">
        <v>16</v>
      </c>
      <c r="B19" s="18" t="s">
        <v>17</v>
      </c>
      <c r="C19" s="13" t="s">
        <v>3</v>
      </c>
      <c r="D19" s="4">
        <f t="shared" si="1"/>
        <v>604738.67000000016</v>
      </c>
      <c r="E19" s="4">
        <f>SUM(E20:E23)</f>
        <v>27918</v>
      </c>
      <c r="F19" s="4">
        <f t="shared" ref="F19:O19" si="10">SUM(F20:F23)</f>
        <v>27503</v>
      </c>
      <c r="G19" s="4">
        <f t="shared" si="10"/>
        <v>25217.7</v>
      </c>
      <c r="H19" s="4">
        <f t="shared" si="10"/>
        <v>27891.4</v>
      </c>
      <c r="I19" s="4">
        <f t="shared" si="10"/>
        <v>26139</v>
      </c>
      <c r="J19" s="4">
        <f t="shared" si="10"/>
        <v>34556.57</v>
      </c>
      <c r="K19" s="4">
        <f t="shared" si="10"/>
        <v>51399.600000000006</v>
      </c>
      <c r="L19" s="4">
        <f t="shared" si="10"/>
        <v>68090</v>
      </c>
      <c r="M19" s="4">
        <f t="shared" si="10"/>
        <v>76165.399999999994</v>
      </c>
      <c r="N19" s="4">
        <f>SUM(N20:N23)</f>
        <v>77731.900000000009</v>
      </c>
      <c r="O19" s="4">
        <f t="shared" si="10"/>
        <v>80916.899999999994</v>
      </c>
      <c r="P19" s="4">
        <f t="shared" ref="P19" si="11">SUM(P20:P23)</f>
        <v>81209.200000000012</v>
      </c>
    </row>
    <row r="20" spans="1:16" ht="35.25" customHeight="1" x14ac:dyDescent="0.25">
      <c r="A20" s="18"/>
      <c r="B20" s="18"/>
      <c r="C20" s="13" t="s">
        <v>11</v>
      </c>
      <c r="D20" s="4">
        <f t="shared" si="1"/>
        <v>12</v>
      </c>
      <c r="E20" s="4">
        <f>E25+E30+E35+E40</f>
        <v>0</v>
      </c>
      <c r="F20" s="4">
        <f t="shared" ref="F20:O20" si="12">F25+F30+F35+F40</f>
        <v>0</v>
      </c>
      <c r="G20" s="4">
        <f t="shared" si="12"/>
        <v>0</v>
      </c>
      <c r="H20" s="4">
        <f t="shared" si="12"/>
        <v>0</v>
      </c>
      <c r="I20" s="4">
        <f t="shared" si="12"/>
        <v>0</v>
      </c>
      <c r="J20" s="4">
        <f t="shared" si="12"/>
        <v>0</v>
      </c>
      <c r="K20" s="4">
        <f t="shared" si="12"/>
        <v>0</v>
      </c>
      <c r="L20" s="4">
        <f t="shared" si="12"/>
        <v>0</v>
      </c>
      <c r="M20" s="4">
        <f t="shared" si="12"/>
        <v>0</v>
      </c>
      <c r="N20" s="4">
        <f t="shared" si="12"/>
        <v>0</v>
      </c>
      <c r="O20" s="4">
        <f t="shared" si="12"/>
        <v>12</v>
      </c>
      <c r="P20" s="4">
        <f t="shared" ref="P20" si="13">P25+P30+P35+P40</f>
        <v>0</v>
      </c>
    </row>
    <row r="21" spans="1:16" ht="35.25" customHeight="1" x14ac:dyDescent="0.25">
      <c r="A21" s="18"/>
      <c r="B21" s="18"/>
      <c r="C21" s="13" t="s">
        <v>12</v>
      </c>
      <c r="D21" s="4">
        <f t="shared" si="1"/>
        <v>3</v>
      </c>
      <c r="E21" s="4">
        <f t="shared" ref="E21:O23" si="14">E26+E31+E36+E41</f>
        <v>0</v>
      </c>
      <c r="F21" s="4">
        <f t="shared" si="14"/>
        <v>0</v>
      </c>
      <c r="G21" s="4">
        <f t="shared" si="14"/>
        <v>0</v>
      </c>
      <c r="H21" s="4">
        <f t="shared" si="14"/>
        <v>0</v>
      </c>
      <c r="I21" s="4">
        <f t="shared" si="14"/>
        <v>0</v>
      </c>
      <c r="J21" s="4">
        <f t="shared" si="14"/>
        <v>0</v>
      </c>
      <c r="K21" s="4">
        <f t="shared" si="14"/>
        <v>0</v>
      </c>
      <c r="L21" s="4">
        <f t="shared" si="14"/>
        <v>0</v>
      </c>
      <c r="M21" s="4">
        <f t="shared" si="14"/>
        <v>0</v>
      </c>
      <c r="N21" s="4">
        <f t="shared" si="14"/>
        <v>0</v>
      </c>
      <c r="O21" s="4">
        <f t="shared" si="14"/>
        <v>3</v>
      </c>
      <c r="P21" s="4">
        <f t="shared" ref="P21" si="15">P26+P31+P36+P41</f>
        <v>0</v>
      </c>
    </row>
    <row r="22" spans="1:16" ht="35.25" customHeight="1" x14ac:dyDescent="0.25">
      <c r="A22" s="18"/>
      <c r="B22" s="18"/>
      <c r="C22" s="13" t="s">
        <v>13</v>
      </c>
      <c r="D22" s="4">
        <f t="shared" si="1"/>
        <v>526491.6</v>
      </c>
      <c r="E22" s="4">
        <f t="shared" si="14"/>
        <v>21027.3</v>
      </c>
      <c r="F22" s="4">
        <f t="shared" si="14"/>
        <v>20903</v>
      </c>
      <c r="G22" s="4">
        <f t="shared" si="14"/>
        <v>19705.7</v>
      </c>
      <c r="H22" s="4">
        <f t="shared" si="14"/>
        <v>22241.4</v>
      </c>
      <c r="I22" s="4">
        <f t="shared" si="14"/>
        <v>20627</v>
      </c>
      <c r="J22" s="4">
        <f t="shared" si="14"/>
        <v>28256.6</v>
      </c>
      <c r="K22" s="4">
        <f t="shared" si="14"/>
        <v>45887.600000000006</v>
      </c>
      <c r="L22" s="4">
        <f t="shared" si="14"/>
        <v>62458.5</v>
      </c>
      <c r="M22" s="4">
        <f>M27+M32+M37+M42</f>
        <v>68809.799999999988</v>
      </c>
      <c r="N22" s="4">
        <f t="shared" si="14"/>
        <v>69975.8</v>
      </c>
      <c r="O22" s="4">
        <f t="shared" si="14"/>
        <v>73145.799999999988</v>
      </c>
      <c r="P22" s="4">
        <f t="shared" ref="P22" si="16">P27+P32+P37+P42</f>
        <v>73453.100000000006</v>
      </c>
    </row>
    <row r="23" spans="1:16" ht="35.25" customHeight="1" x14ac:dyDescent="0.25">
      <c r="A23" s="18"/>
      <c r="B23" s="18"/>
      <c r="C23" s="13" t="s">
        <v>15</v>
      </c>
      <c r="D23" s="4">
        <f t="shared" si="1"/>
        <v>78232.070000000007</v>
      </c>
      <c r="E23" s="4">
        <f t="shared" si="14"/>
        <v>6890.7</v>
      </c>
      <c r="F23" s="4">
        <f t="shared" si="14"/>
        <v>6600</v>
      </c>
      <c r="G23" s="4">
        <f t="shared" si="14"/>
        <v>5512</v>
      </c>
      <c r="H23" s="4">
        <f t="shared" si="14"/>
        <v>5650</v>
      </c>
      <c r="I23" s="4">
        <f t="shared" si="14"/>
        <v>5512</v>
      </c>
      <c r="J23" s="4">
        <f t="shared" si="14"/>
        <v>6299.97</v>
      </c>
      <c r="K23" s="4">
        <f t="shared" si="14"/>
        <v>5512</v>
      </c>
      <c r="L23" s="4">
        <f t="shared" si="14"/>
        <v>5631.5</v>
      </c>
      <c r="M23" s="4">
        <f>M28+M33+M38+M43</f>
        <v>7355.6</v>
      </c>
      <c r="N23" s="4">
        <f t="shared" si="14"/>
        <v>7756.1</v>
      </c>
      <c r="O23" s="4">
        <f t="shared" si="14"/>
        <v>7756.1</v>
      </c>
      <c r="P23" s="4">
        <f t="shared" ref="P23" si="17">P28+P33+P38+P43</f>
        <v>7756.1</v>
      </c>
    </row>
    <row r="24" spans="1:16" ht="39" customHeight="1" x14ac:dyDescent="0.25">
      <c r="A24" s="18" t="s">
        <v>18</v>
      </c>
      <c r="B24" s="18" t="s">
        <v>51</v>
      </c>
      <c r="C24" s="13" t="s">
        <v>3</v>
      </c>
      <c r="D24" s="4">
        <f t="shared" si="1"/>
        <v>417176.07</v>
      </c>
      <c r="E24" s="4">
        <f>SUM(E25:E28)</f>
        <v>27918</v>
      </c>
      <c r="F24" s="4">
        <f t="shared" ref="F24:O24" si="18">SUM(F25:F28)</f>
        <v>27503</v>
      </c>
      <c r="G24" s="4">
        <f t="shared" si="18"/>
        <v>25217.7</v>
      </c>
      <c r="H24" s="4">
        <f t="shared" si="18"/>
        <v>27891.4</v>
      </c>
      <c r="I24" s="4">
        <f t="shared" si="18"/>
        <v>26139</v>
      </c>
      <c r="J24" s="4">
        <f t="shared" si="18"/>
        <v>33556.57</v>
      </c>
      <c r="K24" s="4">
        <f t="shared" si="18"/>
        <v>33688.699999999997</v>
      </c>
      <c r="L24" s="4">
        <f t="shared" si="18"/>
        <v>36070.300000000003</v>
      </c>
      <c r="M24" s="4">
        <f t="shared" si="18"/>
        <v>42657.7</v>
      </c>
      <c r="N24" s="4">
        <f t="shared" si="18"/>
        <v>44347.1</v>
      </c>
      <c r="O24" s="4">
        <f t="shared" si="18"/>
        <v>46027.9</v>
      </c>
      <c r="P24" s="4">
        <f t="shared" ref="P24" si="19">SUM(P25:P28)</f>
        <v>46158.7</v>
      </c>
    </row>
    <row r="25" spans="1:16" ht="39" customHeight="1" x14ac:dyDescent="0.25">
      <c r="A25" s="18"/>
      <c r="B25" s="18"/>
      <c r="C25" s="13" t="s">
        <v>11</v>
      </c>
      <c r="D25" s="4">
        <f t="shared" si="1"/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</row>
    <row r="26" spans="1:16" ht="39" customHeight="1" x14ac:dyDescent="0.25">
      <c r="A26" s="18"/>
      <c r="B26" s="18"/>
      <c r="C26" s="13" t="s">
        <v>12</v>
      </c>
      <c r="D26" s="4">
        <f t="shared" si="1"/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</row>
    <row r="27" spans="1:16" ht="39" customHeight="1" x14ac:dyDescent="0.25">
      <c r="A27" s="18"/>
      <c r="B27" s="18"/>
      <c r="C27" s="13" t="s">
        <v>13</v>
      </c>
      <c r="D27" s="4">
        <f t="shared" si="1"/>
        <v>349419.9</v>
      </c>
      <c r="E27" s="4">
        <v>21027.3</v>
      </c>
      <c r="F27" s="4">
        <v>20903</v>
      </c>
      <c r="G27" s="4">
        <v>19705.7</v>
      </c>
      <c r="H27" s="4">
        <v>22241.4</v>
      </c>
      <c r="I27" s="4">
        <v>20627</v>
      </c>
      <c r="J27" s="4">
        <v>27256.6</v>
      </c>
      <c r="K27" s="4">
        <v>28176.7</v>
      </c>
      <c r="L27" s="4">
        <v>32338.799999999999</v>
      </c>
      <c r="M27" s="4">
        <v>37145.699999999997</v>
      </c>
      <c r="N27" s="4">
        <v>38835.1</v>
      </c>
      <c r="O27" s="4">
        <v>40515.9</v>
      </c>
      <c r="P27" s="4">
        <v>40646.699999999997</v>
      </c>
    </row>
    <row r="28" spans="1:16" ht="39" customHeight="1" x14ac:dyDescent="0.25">
      <c r="A28" s="18"/>
      <c r="B28" s="18"/>
      <c r="C28" s="13" t="s">
        <v>15</v>
      </c>
      <c r="D28" s="4">
        <f t="shared" si="1"/>
        <v>67756.17</v>
      </c>
      <c r="E28" s="4">
        <v>6890.7</v>
      </c>
      <c r="F28" s="4">
        <v>6600</v>
      </c>
      <c r="G28" s="4">
        <v>5512</v>
      </c>
      <c r="H28" s="4">
        <v>5650</v>
      </c>
      <c r="I28" s="4">
        <v>5512</v>
      </c>
      <c r="J28" s="4">
        <v>6299.97</v>
      </c>
      <c r="K28" s="4">
        <v>5512</v>
      </c>
      <c r="L28" s="4">
        <f>5512-1780.5</f>
        <v>3731.5</v>
      </c>
      <c r="M28" s="4">
        <v>5512</v>
      </c>
      <c r="N28" s="16">
        <v>5512</v>
      </c>
      <c r="O28" s="16">
        <v>5512</v>
      </c>
      <c r="P28" s="16">
        <v>5512</v>
      </c>
    </row>
    <row r="29" spans="1:16" ht="36" customHeight="1" x14ac:dyDescent="0.25">
      <c r="A29" s="18" t="s">
        <v>44</v>
      </c>
      <c r="B29" s="18" t="s">
        <v>45</v>
      </c>
      <c r="C29" s="13" t="s">
        <v>3</v>
      </c>
      <c r="D29" s="4">
        <f t="shared" si="1"/>
        <v>1000</v>
      </c>
      <c r="E29" s="4">
        <f>SUM(E30:E33)</f>
        <v>0</v>
      </c>
      <c r="F29" s="4">
        <f t="shared" ref="F29:O29" si="20">SUM(F30:F33)</f>
        <v>0</v>
      </c>
      <c r="G29" s="4">
        <f t="shared" si="20"/>
        <v>0</v>
      </c>
      <c r="H29" s="4">
        <f t="shared" si="20"/>
        <v>0</v>
      </c>
      <c r="I29" s="4">
        <f t="shared" si="20"/>
        <v>0</v>
      </c>
      <c r="J29" s="4">
        <f t="shared" si="20"/>
        <v>1000</v>
      </c>
      <c r="K29" s="4">
        <f t="shared" si="20"/>
        <v>0</v>
      </c>
      <c r="L29" s="4">
        <f t="shared" si="20"/>
        <v>0</v>
      </c>
      <c r="M29" s="4">
        <f t="shared" si="20"/>
        <v>0</v>
      </c>
      <c r="N29" s="4">
        <f t="shared" si="20"/>
        <v>0</v>
      </c>
      <c r="O29" s="4">
        <f t="shared" si="20"/>
        <v>0</v>
      </c>
      <c r="P29" s="4">
        <f t="shared" ref="P29" si="21">SUM(P30:P33)</f>
        <v>0</v>
      </c>
    </row>
    <row r="30" spans="1:16" ht="36" customHeight="1" x14ac:dyDescent="0.25">
      <c r="A30" s="18"/>
      <c r="B30" s="18"/>
      <c r="C30" s="13" t="s">
        <v>11</v>
      </c>
      <c r="D30" s="4">
        <f t="shared" si="1"/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</row>
    <row r="31" spans="1:16" ht="36" customHeight="1" x14ac:dyDescent="0.25">
      <c r="A31" s="18"/>
      <c r="B31" s="18"/>
      <c r="C31" s="13" t="s">
        <v>12</v>
      </c>
      <c r="D31" s="4">
        <f t="shared" si="1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</row>
    <row r="32" spans="1:16" ht="36" customHeight="1" x14ac:dyDescent="0.25">
      <c r="A32" s="18"/>
      <c r="B32" s="18"/>
      <c r="C32" s="13" t="s">
        <v>13</v>
      </c>
      <c r="D32" s="4">
        <f t="shared" si="1"/>
        <v>1000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1000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</row>
    <row r="33" spans="1:16" ht="36" customHeight="1" x14ac:dyDescent="0.25">
      <c r="A33" s="18"/>
      <c r="B33" s="18"/>
      <c r="C33" s="13" t="s">
        <v>15</v>
      </c>
      <c r="D33" s="4">
        <f t="shared" si="1"/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</row>
    <row r="34" spans="1:16" ht="33" customHeight="1" x14ac:dyDescent="0.25">
      <c r="A34" s="18" t="s">
        <v>49</v>
      </c>
      <c r="B34" s="18" t="s">
        <v>50</v>
      </c>
      <c r="C34" s="13" t="s">
        <v>3</v>
      </c>
      <c r="D34" s="4">
        <f t="shared" si="1"/>
        <v>186541.2</v>
      </c>
      <c r="E34" s="4">
        <f>SUM(E35:E38)</f>
        <v>0</v>
      </c>
      <c r="F34" s="4">
        <f t="shared" ref="F34:O34" si="22">SUM(F35:F38)</f>
        <v>0</v>
      </c>
      <c r="G34" s="4">
        <f t="shared" si="22"/>
        <v>0</v>
      </c>
      <c r="H34" s="4">
        <f t="shared" si="22"/>
        <v>0</v>
      </c>
      <c r="I34" s="4">
        <f t="shared" si="22"/>
        <v>0</v>
      </c>
      <c r="J34" s="4">
        <f t="shared" si="22"/>
        <v>0</v>
      </c>
      <c r="K34" s="4">
        <f t="shared" si="22"/>
        <v>17710.900000000001</v>
      </c>
      <c r="L34" s="4">
        <f t="shared" si="22"/>
        <v>32019.7</v>
      </c>
      <c r="M34" s="4">
        <f t="shared" si="22"/>
        <v>33507.699999999997</v>
      </c>
      <c r="N34" s="4">
        <f t="shared" si="22"/>
        <v>33384.800000000003</v>
      </c>
      <c r="O34" s="4">
        <f t="shared" si="22"/>
        <v>34867.599999999999</v>
      </c>
      <c r="P34" s="4">
        <f t="shared" ref="P34" si="23">SUM(P35:P38)</f>
        <v>35050.5</v>
      </c>
    </row>
    <row r="35" spans="1:16" ht="33" customHeight="1" x14ac:dyDescent="0.25">
      <c r="A35" s="18"/>
      <c r="B35" s="18"/>
      <c r="C35" s="13" t="s">
        <v>11</v>
      </c>
      <c r="D35" s="4">
        <f t="shared" si="1"/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</row>
    <row r="36" spans="1:16" ht="33" customHeight="1" x14ac:dyDescent="0.25">
      <c r="A36" s="18"/>
      <c r="B36" s="18"/>
      <c r="C36" s="13" t="s">
        <v>12</v>
      </c>
      <c r="D36" s="4">
        <f t="shared" si="1"/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</row>
    <row r="37" spans="1:16" ht="33" customHeight="1" x14ac:dyDescent="0.25">
      <c r="A37" s="18"/>
      <c r="B37" s="18"/>
      <c r="C37" s="13" t="s">
        <v>13</v>
      </c>
      <c r="D37" s="4">
        <f t="shared" si="1"/>
        <v>176065.30000000002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17710.900000000001</v>
      </c>
      <c r="L37" s="4">
        <v>30119.7</v>
      </c>
      <c r="M37" s="4">
        <v>31664.1</v>
      </c>
      <c r="N37" s="4">
        <v>31140.7</v>
      </c>
      <c r="O37" s="4">
        <v>32623.5</v>
      </c>
      <c r="P37" s="4">
        <v>32806.400000000001</v>
      </c>
    </row>
    <row r="38" spans="1:16" s="7" customFormat="1" ht="33" customHeight="1" x14ac:dyDescent="0.25">
      <c r="A38" s="18"/>
      <c r="B38" s="18"/>
      <c r="C38" s="14" t="s">
        <v>15</v>
      </c>
      <c r="D38" s="4">
        <f t="shared" si="1"/>
        <v>10475.9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1900</v>
      </c>
      <c r="M38" s="17">
        <v>1843.6</v>
      </c>
      <c r="N38" s="4">
        <v>2244.1</v>
      </c>
      <c r="O38" s="4">
        <v>2244.1</v>
      </c>
      <c r="P38" s="4">
        <v>2244.1</v>
      </c>
    </row>
    <row r="39" spans="1:16" s="11" customFormat="1" ht="31.5" customHeight="1" x14ac:dyDescent="0.25">
      <c r="A39" s="22" t="s">
        <v>63</v>
      </c>
      <c r="B39" s="25" t="s">
        <v>64</v>
      </c>
      <c r="C39" s="9" t="s">
        <v>3</v>
      </c>
      <c r="D39" s="4">
        <f t="shared" si="1"/>
        <v>21.4</v>
      </c>
      <c r="E39" s="10">
        <f>SUM(E40:E43)</f>
        <v>0</v>
      </c>
      <c r="F39" s="10">
        <f t="shared" ref="F39" si="24">SUM(F40:F43)</f>
        <v>0</v>
      </c>
      <c r="G39" s="10">
        <f t="shared" ref="G39" si="25">SUM(G40:G43)</f>
        <v>0</v>
      </c>
      <c r="H39" s="10">
        <f t="shared" ref="H39" si="26">SUM(H40:H43)</f>
        <v>0</v>
      </c>
      <c r="I39" s="10">
        <f t="shared" ref="I39" si="27">SUM(I40:I43)</f>
        <v>0</v>
      </c>
      <c r="J39" s="10">
        <f t="shared" ref="J39" si="28">SUM(J40:J43)</f>
        <v>0</v>
      </c>
      <c r="K39" s="10">
        <f t="shared" ref="K39" si="29">SUM(K40:K43)</f>
        <v>0</v>
      </c>
      <c r="L39" s="10">
        <f t="shared" ref="L39" si="30">SUM(L40:L43)</f>
        <v>0</v>
      </c>
      <c r="M39" s="10">
        <f t="shared" ref="M39" si="31">SUM(M40:M43)</f>
        <v>0</v>
      </c>
      <c r="N39" s="10">
        <f t="shared" ref="N39" si="32">SUM(N40:N43)</f>
        <v>0</v>
      </c>
      <c r="O39" s="10">
        <f t="shared" ref="O39" si="33">SUM(O40:O43)</f>
        <v>21.4</v>
      </c>
      <c r="P39" s="10">
        <f t="shared" ref="P39" si="34">SUM(P40:P43)</f>
        <v>0</v>
      </c>
    </row>
    <row r="40" spans="1:16" s="11" customFormat="1" ht="31.5" customHeight="1" x14ac:dyDescent="0.25">
      <c r="A40" s="23"/>
      <c r="B40" s="26"/>
      <c r="C40" s="9" t="s">
        <v>11</v>
      </c>
      <c r="D40" s="4">
        <f t="shared" si="1"/>
        <v>12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12</v>
      </c>
      <c r="P40" s="10">
        <v>0</v>
      </c>
    </row>
    <row r="41" spans="1:16" s="11" customFormat="1" ht="31.5" customHeight="1" x14ac:dyDescent="0.25">
      <c r="A41" s="23"/>
      <c r="B41" s="26"/>
      <c r="C41" s="9" t="s">
        <v>12</v>
      </c>
      <c r="D41" s="4">
        <f t="shared" si="1"/>
        <v>3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3</v>
      </c>
      <c r="P41" s="10">
        <v>0</v>
      </c>
    </row>
    <row r="42" spans="1:16" s="11" customFormat="1" ht="31.5" customHeight="1" x14ac:dyDescent="0.25">
      <c r="A42" s="23"/>
      <c r="B42" s="26"/>
      <c r="C42" s="9" t="s">
        <v>13</v>
      </c>
      <c r="D42" s="4">
        <f t="shared" si="1"/>
        <v>6.4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6.4</v>
      </c>
      <c r="P42" s="10">
        <v>0</v>
      </c>
    </row>
    <row r="43" spans="1:16" s="11" customFormat="1" ht="31.5" customHeight="1" x14ac:dyDescent="0.25">
      <c r="A43" s="24"/>
      <c r="B43" s="27"/>
      <c r="C43" s="14" t="s">
        <v>15</v>
      </c>
      <c r="D43" s="4">
        <f t="shared" si="1"/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</row>
    <row r="44" spans="1:16" ht="34.5" customHeight="1" x14ac:dyDescent="0.25">
      <c r="A44" s="19" t="s">
        <v>19</v>
      </c>
      <c r="B44" s="19" t="s">
        <v>20</v>
      </c>
      <c r="C44" s="13" t="s">
        <v>3</v>
      </c>
      <c r="D44" s="4">
        <f t="shared" si="1"/>
        <v>54915.499999999993</v>
      </c>
      <c r="E44" s="4">
        <f>SUM(E45:E48)</f>
        <v>737.4</v>
      </c>
      <c r="F44" s="4">
        <f t="shared" ref="F44:O44" si="35">SUM(F45:F48)</f>
        <v>738.9</v>
      </c>
      <c r="G44" s="4">
        <f t="shared" si="35"/>
        <v>1415.4</v>
      </c>
      <c r="H44" s="4">
        <f t="shared" si="35"/>
        <v>2091.5</v>
      </c>
      <c r="I44" s="4">
        <f t="shared" si="35"/>
        <v>391.9</v>
      </c>
      <c r="J44" s="4">
        <f t="shared" si="35"/>
        <v>1421.1</v>
      </c>
      <c r="K44" s="4">
        <f t="shared" si="35"/>
        <v>1394.9</v>
      </c>
      <c r="L44" s="4">
        <f t="shared" si="35"/>
        <v>28234.300000000003</v>
      </c>
      <c r="M44" s="4">
        <f t="shared" si="35"/>
        <v>18269</v>
      </c>
      <c r="N44" s="4">
        <f t="shared" si="35"/>
        <v>69.7</v>
      </c>
      <c r="O44" s="4">
        <f t="shared" si="35"/>
        <v>93.2</v>
      </c>
      <c r="P44" s="4">
        <f t="shared" ref="P44" si="36">SUM(P45:P48)</f>
        <v>58.2</v>
      </c>
    </row>
    <row r="45" spans="1:16" ht="34.5" customHeight="1" x14ac:dyDescent="0.25">
      <c r="A45" s="20"/>
      <c r="B45" s="20"/>
      <c r="C45" s="13" t="s">
        <v>11</v>
      </c>
      <c r="D45" s="4">
        <f t="shared" si="1"/>
        <v>19249.7</v>
      </c>
      <c r="E45" s="4">
        <f>E50+E55+E60</f>
        <v>0</v>
      </c>
      <c r="F45" s="4">
        <f t="shared" ref="F45:O45" si="37">F50+F55+F60</f>
        <v>0</v>
      </c>
      <c r="G45" s="4">
        <f t="shared" si="37"/>
        <v>0</v>
      </c>
      <c r="H45" s="4">
        <f t="shared" si="37"/>
        <v>0</v>
      </c>
      <c r="I45" s="4">
        <f t="shared" si="37"/>
        <v>0</v>
      </c>
      <c r="J45" s="4">
        <f t="shared" si="37"/>
        <v>0</v>
      </c>
      <c r="K45" s="4">
        <f t="shared" si="37"/>
        <v>0</v>
      </c>
      <c r="L45" s="4">
        <f t="shared" si="37"/>
        <v>19249.7</v>
      </c>
      <c r="M45" s="4">
        <f t="shared" si="37"/>
        <v>0</v>
      </c>
      <c r="N45" s="4">
        <f t="shared" si="37"/>
        <v>0</v>
      </c>
      <c r="O45" s="4">
        <f t="shared" si="37"/>
        <v>0</v>
      </c>
      <c r="P45" s="4">
        <f t="shared" ref="P45" si="38">P50+P55+P60</f>
        <v>0</v>
      </c>
    </row>
    <row r="46" spans="1:16" ht="34.5" customHeight="1" x14ac:dyDescent="0.25">
      <c r="A46" s="20"/>
      <c r="B46" s="20"/>
      <c r="C46" s="13" t="s">
        <v>12</v>
      </c>
      <c r="D46" s="4">
        <f t="shared" si="1"/>
        <v>23136.2</v>
      </c>
      <c r="E46" s="4">
        <f t="shared" ref="E46:O48" si="39">E51+E56+E61</f>
        <v>0</v>
      </c>
      <c r="F46" s="4">
        <f t="shared" si="39"/>
        <v>0</v>
      </c>
      <c r="G46" s="4">
        <f t="shared" si="39"/>
        <v>0</v>
      </c>
      <c r="H46" s="4">
        <f t="shared" si="39"/>
        <v>0</v>
      </c>
      <c r="I46" s="4">
        <f t="shared" si="39"/>
        <v>0</v>
      </c>
      <c r="J46" s="4">
        <f t="shared" si="39"/>
        <v>0</v>
      </c>
      <c r="K46" s="4">
        <f t="shared" si="39"/>
        <v>0</v>
      </c>
      <c r="L46" s="4">
        <f t="shared" si="39"/>
        <v>6225.5</v>
      </c>
      <c r="M46" s="4">
        <f t="shared" si="39"/>
        <v>16910.7</v>
      </c>
      <c r="N46" s="4">
        <f t="shared" si="39"/>
        <v>0</v>
      </c>
      <c r="O46" s="4">
        <f t="shared" si="39"/>
        <v>0</v>
      </c>
      <c r="P46" s="4">
        <f t="shared" ref="P46" si="40">P51+P56+P61</f>
        <v>0</v>
      </c>
    </row>
    <row r="47" spans="1:16" ht="34.5" customHeight="1" x14ac:dyDescent="0.25">
      <c r="A47" s="20"/>
      <c r="B47" s="20"/>
      <c r="C47" s="13" t="s">
        <v>13</v>
      </c>
      <c r="D47" s="4">
        <f t="shared" si="1"/>
        <v>12529.6</v>
      </c>
      <c r="E47" s="4">
        <f t="shared" si="39"/>
        <v>737.4</v>
      </c>
      <c r="F47" s="4">
        <f t="shared" si="39"/>
        <v>738.9</v>
      </c>
      <c r="G47" s="4">
        <f t="shared" si="39"/>
        <v>1415.4</v>
      </c>
      <c r="H47" s="4">
        <f t="shared" si="39"/>
        <v>2091.5</v>
      </c>
      <c r="I47" s="4">
        <f t="shared" si="39"/>
        <v>391.9</v>
      </c>
      <c r="J47" s="4">
        <f t="shared" si="39"/>
        <v>1421.1</v>
      </c>
      <c r="K47" s="4">
        <f t="shared" si="39"/>
        <v>1394.9</v>
      </c>
      <c r="L47" s="4">
        <f t="shared" si="39"/>
        <v>2759.1000000000004</v>
      </c>
      <c r="M47" s="4">
        <f>M52+M57+M62</f>
        <v>1358.3</v>
      </c>
      <c r="N47" s="4">
        <f>N52+N57+N62</f>
        <v>69.7</v>
      </c>
      <c r="O47" s="4">
        <f>O52+O57+O62</f>
        <v>93.2</v>
      </c>
      <c r="P47" s="4">
        <f t="shared" ref="P47" si="41">P52+P57+P62</f>
        <v>58.2</v>
      </c>
    </row>
    <row r="48" spans="1:16" ht="34.5" customHeight="1" x14ac:dyDescent="0.25">
      <c r="A48" s="21"/>
      <c r="B48" s="21"/>
      <c r="C48" s="13" t="s">
        <v>15</v>
      </c>
      <c r="D48" s="4">
        <f t="shared" si="1"/>
        <v>0</v>
      </c>
      <c r="E48" s="4">
        <f t="shared" si="39"/>
        <v>0</v>
      </c>
      <c r="F48" s="4">
        <f t="shared" si="39"/>
        <v>0</v>
      </c>
      <c r="G48" s="4">
        <f t="shared" si="39"/>
        <v>0</v>
      </c>
      <c r="H48" s="4">
        <f t="shared" si="39"/>
        <v>0</v>
      </c>
      <c r="I48" s="4">
        <f t="shared" si="39"/>
        <v>0</v>
      </c>
      <c r="J48" s="4">
        <f t="shared" si="39"/>
        <v>0</v>
      </c>
      <c r="K48" s="4">
        <f t="shared" si="39"/>
        <v>0</v>
      </c>
      <c r="L48" s="4">
        <f t="shared" si="39"/>
        <v>0</v>
      </c>
      <c r="M48" s="4">
        <f t="shared" si="39"/>
        <v>0</v>
      </c>
      <c r="N48" s="4">
        <f t="shared" si="39"/>
        <v>0</v>
      </c>
      <c r="O48" s="4">
        <f t="shared" si="39"/>
        <v>0</v>
      </c>
      <c r="P48" s="4">
        <f t="shared" ref="P48" si="42">P53+P58+P63</f>
        <v>0</v>
      </c>
    </row>
    <row r="49" spans="1:16" ht="34.5" customHeight="1" x14ac:dyDescent="0.25">
      <c r="A49" s="19" t="s">
        <v>21</v>
      </c>
      <c r="B49" s="19" t="s">
        <v>22</v>
      </c>
      <c r="C49" s="13" t="s">
        <v>3</v>
      </c>
      <c r="D49" s="4">
        <f t="shared" si="1"/>
        <v>9319.5</v>
      </c>
      <c r="E49" s="4">
        <f>SUM(E50:E53)</f>
        <v>737.4</v>
      </c>
      <c r="F49" s="4">
        <f t="shared" ref="F49:N49" si="43">SUM(F50:F53)</f>
        <v>738.9</v>
      </c>
      <c r="G49" s="4">
        <f t="shared" si="43"/>
        <v>1415.4</v>
      </c>
      <c r="H49" s="4">
        <f t="shared" si="43"/>
        <v>2091.5</v>
      </c>
      <c r="I49" s="4">
        <f t="shared" si="43"/>
        <v>391.9</v>
      </c>
      <c r="J49" s="4">
        <f t="shared" si="43"/>
        <v>1421.1</v>
      </c>
      <c r="K49" s="4">
        <f t="shared" si="43"/>
        <v>1394.9</v>
      </c>
      <c r="L49" s="4">
        <f t="shared" si="43"/>
        <v>607.5</v>
      </c>
      <c r="M49" s="4">
        <f t="shared" si="43"/>
        <v>299.8</v>
      </c>
      <c r="N49" s="4">
        <f t="shared" si="43"/>
        <v>69.7</v>
      </c>
      <c r="O49" s="4">
        <f>SUM(O50:O53)</f>
        <v>93.2</v>
      </c>
      <c r="P49" s="4">
        <f>SUM(P50:P53)</f>
        <v>58.2</v>
      </c>
    </row>
    <row r="50" spans="1:16" ht="34.5" customHeight="1" x14ac:dyDescent="0.25">
      <c r="A50" s="20"/>
      <c r="B50" s="20"/>
      <c r="C50" s="13" t="s">
        <v>11</v>
      </c>
      <c r="D50" s="4">
        <f t="shared" si="1"/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</row>
    <row r="51" spans="1:16" ht="34.5" customHeight="1" x14ac:dyDescent="0.25">
      <c r="A51" s="20"/>
      <c r="B51" s="20"/>
      <c r="C51" s="13" t="s">
        <v>12</v>
      </c>
      <c r="D51" s="4">
        <f t="shared" si="1"/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</row>
    <row r="52" spans="1:16" s="7" customFormat="1" ht="34.5" customHeight="1" x14ac:dyDescent="0.25">
      <c r="A52" s="20"/>
      <c r="B52" s="20"/>
      <c r="C52" s="14" t="s">
        <v>13</v>
      </c>
      <c r="D52" s="4">
        <f t="shared" si="1"/>
        <v>9319.5</v>
      </c>
      <c r="E52" s="4">
        <v>737.4</v>
      </c>
      <c r="F52" s="4">
        <v>738.9</v>
      </c>
      <c r="G52" s="4">
        <v>1415.4</v>
      </c>
      <c r="H52" s="4">
        <v>2091.5</v>
      </c>
      <c r="I52" s="4">
        <v>391.9</v>
      </c>
      <c r="J52" s="4">
        <v>1421.1</v>
      </c>
      <c r="K52" s="4">
        <v>1394.9</v>
      </c>
      <c r="L52" s="4">
        <v>607.5</v>
      </c>
      <c r="M52" s="4">
        <v>299.8</v>
      </c>
      <c r="N52" s="16">
        <v>69.7</v>
      </c>
      <c r="O52" s="16">
        <v>93.2</v>
      </c>
      <c r="P52" s="16">
        <v>58.2</v>
      </c>
    </row>
    <row r="53" spans="1:16" ht="34.5" customHeight="1" x14ac:dyDescent="0.25">
      <c r="A53" s="21"/>
      <c r="B53" s="21"/>
      <c r="C53" s="13" t="s">
        <v>15</v>
      </c>
      <c r="D53" s="4">
        <f t="shared" si="1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</row>
    <row r="54" spans="1:16" ht="35.25" customHeight="1" x14ac:dyDescent="0.25">
      <c r="A54" s="19" t="s">
        <v>54</v>
      </c>
      <c r="B54" s="19" t="s">
        <v>59</v>
      </c>
      <c r="C54" s="13" t="s">
        <v>3</v>
      </c>
      <c r="D54" s="4">
        <f t="shared" si="1"/>
        <v>20096.900000000001</v>
      </c>
      <c r="E54" s="4">
        <f>SUM(E55:E58)</f>
        <v>0</v>
      </c>
      <c r="F54" s="4">
        <f t="shared" ref="F54:O54" si="44">SUM(F55:F58)</f>
        <v>0</v>
      </c>
      <c r="G54" s="4">
        <f t="shared" si="44"/>
        <v>0</v>
      </c>
      <c r="H54" s="4">
        <f t="shared" si="44"/>
        <v>0</v>
      </c>
      <c r="I54" s="4">
        <f t="shared" si="44"/>
        <v>0</v>
      </c>
      <c r="J54" s="4">
        <f t="shared" si="44"/>
        <v>0</v>
      </c>
      <c r="K54" s="4">
        <f t="shared" si="44"/>
        <v>0</v>
      </c>
      <c r="L54" s="4">
        <f t="shared" si="44"/>
        <v>2127.6999999999998</v>
      </c>
      <c r="M54" s="4">
        <f t="shared" si="44"/>
        <v>17969.2</v>
      </c>
      <c r="N54" s="4">
        <f t="shared" si="44"/>
        <v>0</v>
      </c>
      <c r="O54" s="4">
        <f t="shared" si="44"/>
        <v>0</v>
      </c>
      <c r="P54" s="4">
        <f t="shared" ref="P54" si="45">SUM(P55:P58)</f>
        <v>0</v>
      </c>
    </row>
    <row r="55" spans="1:16" ht="35.25" customHeight="1" x14ac:dyDescent="0.25">
      <c r="A55" s="20"/>
      <c r="B55" s="20"/>
      <c r="C55" s="13" t="s">
        <v>11</v>
      </c>
      <c r="D55" s="4">
        <f t="shared" si="1"/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</row>
    <row r="56" spans="1:16" ht="35.25" customHeight="1" x14ac:dyDescent="0.25">
      <c r="A56" s="20"/>
      <c r="B56" s="20"/>
      <c r="C56" s="13" t="s">
        <v>12</v>
      </c>
      <c r="D56" s="4">
        <f t="shared" si="1"/>
        <v>18910.7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2000</v>
      </c>
      <c r="M56" s="4">
        <v>16910.7</v>
      </c>
      <c r="N56" s="4">
        <v>0</v>
      </c>
      <c r="O56" s="4">
        <v>0</v>
      </c>
      <c r="P56" s="4">
        <v>0</v>
      </c>
    </row>
    <row r="57" spans="1:16" s="7" customFormat="1" ht="35.25" customHeight="1" x14ac:dyDescent="0.25">
      <c r="A57" s="20"/>
      <c r="B57" s="20"/>
      <c r="C57" s="14" t="s">
        <v>13</v>
      </c>
      <c r="D57" s="4">
        <f t="shared" si="1"/>
        <v>1186.2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127.7</v>
      </c>
      <c r="M57" s="17">
        <v>1058.5</v>
      </c>
      <c r="N57" s="4">
        <v>0</v>
      </c>
      <c r="O57" s="4">
        <v>0</v>
      </c>
      <c r="P57" s="4">
        <v>0</v>
      </c>
    </row>
    <row r="58" spans="1:16" ht="35.25" customHeight="1" x14ac:dyDescent="0.25">
      <c r="A58" s="21"/>
      <c r="B58" s="21"/>
      <c r="C58" s="13" t="s">
        <v>15</v>
      </c>
      <c r="D58" s="4">
        <f t="shared" si="1"/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</row>
    <row r="59" spans="1:16" ht="31.5" customHeight="1" x14ac:dyDescent="0.25">
      <c r="A59" s="19" t="s">
        <v>55</v>
      </c>
      <c r="B59" s="19" t="s">
        <v>56</v>
      </c>
      <c r="C59" s="13" t="s">
        <v>3</v>
      </c>
      <c r="D59" s="4">
        <f t="shared" si="1"/>
        <v>25499.100000000002</v>
      </c>
      <c r="E59" s="4">
        <f>SUM(E60:E63)</f>
        <v>0</v>
      </c>
      <c r="F59" s="4">
        <f t="shared" ref="F59:O59" si="46">SUM(F60:F63)</f>
        <v>0</v>
      </c>
      <c r="G59" s="4">
        <f t="shared" si="46"/>
        <v>0</v>
      </c>
      <c r="H59" s="4">
        <f t="shared" si="46"/>
        <v>0</v>
      </c>
      <c r="I59" s="4">
        <f t="shared" si="46"/>
        <v>0</v>
      </c>
      <c r="J59" s="4">
        <f t="shared" si="46"/>
        <v>0</v>
      </c>
      <c r="K59" s="4">
        <f t="shared" si="46"/>
        <v>0</v>
      </c>
      <c r="L59" s="4">
        <f t="shared" si="46"/>
        <v>25499.100000000002</v>
      </c>
      <c r="M59" s="4">
        <f t="shared" si="46"/>
        <v>0</v>
      </c>
      <c r="N59" s="4">
        <f t="shared" si="46"/>
        <v>0</v>
      </c>
      <c r="O59" s="4">
        <f t="shared" si="46"/>
        <v>0</v>
      </c>
      <c r="P59" s="4">
        <f t="shared" ref="P59" si="47">SUM(P60:P63)</f>
        <v>0</v>
      </c>
    </row>
    <row r="60" spans="1:16" s="7" customFormat="1" ht="31.5" customHeight="1" x14ac:dyDescent="0.25">
      <c r="A60" s="20"/>
      <c r="B60" s="20"/>
      <c r="C60" s="14" t="s">
        <v>11</v>
      </c>
      <c r="D60" s="4">
        <f t="shared" si="1"/>
        <v>19249.7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19249.7</v>
      </c>
      <c r="M60" s="4">
        <v>0</v>
      </c>
      <c r="N60" s="4">
        <v>0</v>
      </c>
      <c r="O60" s="4">
        <v>0</v>
      </c>
      <c r="P60" s="4">
        <v>0</v>
      </c>
    </row>
    <row r="61" spans="1:16" s="7" customFormat="1" ht="31.5" customHeight="1" x14ac:dyDescent="0.25">
      <c r="A61" s="20"/>
      <c r="B61" s="20"/>
      <c r="C61" s="14" t="s">
        <v>12</v>
      </c>
      <c r="D61" s="4">
        <f t="shared" si="1"/>
        <v>4225.5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4225.5</v>
      </c>
      <c r="M61" s="4">
        <v>0</v>
      </c>
      <c r="N61" s="4">
        <v>0</v>
      </c>
      <c r="O61" s="4">
        <v>0</v>
      </c>
      <c r="P61" s="4">
        <v>0</v>
      </c>
    </row>
    <row r="62" spans="1:16" ht="31.5" customHeight="1" x14ac:dyDescent="0.25">
      <c r="A62" s="20"/>
      <c r="B62" s="20"/>
      <c r="C62" s="13" t="s">
        <v>13</v>
      </c>
      <c r="D62" s="4">
        <f t="shared" si="1"/>
        <v>2023.9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2023.9</v>
      </c>
      <c r="M62" s="4">
        <v>0</v>
      </c>
      <c r="N62" s="4">
        <v>0</v>
      </c>
      <c r="O62" s="4">
        <v>0</v>
      </c>
      <c r="P62" s="4">
        <v>0</v>
      </c>
    </row>
    <row r="63" spans="1:16" ht="31.5" customHeight="1" x14ac:dyDescent="0.25">
      <c r="A63" s="21"/>
      <c r="B63" s="21"/>
      <c r="C63" s="13" t="s">
        <v>15</v>
      </c>
      <c r="D63" s="4">
        <f t="shared" si="1"/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</row>
    <row r="64" spans="1:16" s="7" customFormat="1" ht="33" customHeight="1" x14ac:dyDescent="0.25">
      <c r="A64" s="19" t="s">
        <v>23</v>
      </c>
      <c r="B64" s="19" t="s">
        <v>24</v>
      </c>
      <c r="C64" s="14" t="s">
        <v>3</v>
      </c>
      <c r="D64" s="4">
        <f t="shared" si="1"/>
        <v>111046.39999999999</v>
      </c>
      <c r="E64" s="4">
        <f>E65+E66+E67+E69</f>
        <v>5785.5999999999995</v>
      </c>
      <c r="F64" s="4">
        <f t="shared" ref="F64:O64" si="48">F65+F66+F67+F69</f>
        <v>10555.8</v>
      </c>
      <c r="G64" s="4">
        <f t="shared" si="48"/>
        <v>10261.700000000001</v>
      </c>
      <c r="H64" s="4">
        <f t="shared" si="48"/>
        <v>9858.1</v>
      </c>
      <c r="I64" s="4">
        <f t="shared" si="48"/>
        <v>13130.699999999999</v>
      </c>
      <c r="J64" s="4">
        <f t="shared" si="48"/>
        <v>10264.5</v>
      </c>
      <c r="K64" s="4">
        <f>K65+K66+K67+K69</f>
        <v>16051.7</v>
      </c>
      <c r="L64" s="4">
        <f t="shared" si="48"/>
        <v>10302.6</v>
      </c>
      <c r="M64" s="4">
        <f t="shared" si="48"/>
        <v>10469.799999999999</v>
      </c>
      <c r="N64" s="4">
        <f t="shared" si="48"/>
        <v>4644.2</v>
      </c>
      <c r="O64" s="4">
        <f t="shared" si="48"/>
        <v>5985</v>
      </c>
      <c r="P64" s="4">
        <f t="shared" ref="P64" si="49">P65+P66+P67+P69</f>
        <v>3736.6999999999994</v>
      </c>
    </row>
    <row r="65" spans="1:16" ht="33" customHeight="1" x14ac:dyDescent="0.25">
      <c r="A65" s="20"/>
      <c r="B65" s="20"/>
      <c r="C65" s="13" t="s">
        <v>11</v>
      </c>
      <c r="D65" s="4">
        <f t="shared" si="1"/>
        <v>630</v>
      </c>
      <c r="E65" s="4">
        <f t="shared" ref="E65:O65" si="50">E71+E77+E82+E87+E92</f>
        <v>0</v>
      </c>
      <c r="F65" s="4">
        <f t="shared" si="50"/>
        <v>630</v>
      </c>
      <c r="G65" s="4">
        <f t="shared" si="50"/>
        <v>0</v>
      </c>
      <c r="H65" s="4">
        <f t="shared" si="50"/>
        <v>0</v>
      </c>
      <c r="I65" s="4">
        <f t="shared" si="50"/>
        <v>0</v>
      </c>
      <c r="J65" s="4">
        <f t="shared" si="50"/>
        <v>0</v>
      </c>
      <c r="K65" s="4">
        <f t="shared" si="50"/>
        <v>0</v>
      </c>
      <c r="L65" s="4">
        <f t="shared" si="50"/>
        <v>0</v>
      </c>
      <c r="M65" s="4">
        <f t="shared" si="50"/>
        <v>0</v>
      </c>
      <c r="N65" s="4">
        <f t="shared" si="50"/>
        <v>0</v>
      </c>
      <c r="O65" s="4">
        <f t="shared" si="50"/>
        <v>0</v>
      </c>
      <c r="P65" s="4">
        <f t="shared" ref="P65" si="51">P71+P77+P82+P87+P92</f>
        <v>0</v>
      </c>
    </row>
    <row r="66" spans="1:16" ht="33" customHeight="1" x14ac:dyDescent="0.25">
      <c r="A66" s="20"/>
      <c r="B66" s="20"/>
      <c r="C66" s="13" t="s">
        <v>12</v>
      </c>
      <c r="D66" s="4">
        <f t="shared" si="1"/>
        <v>335</v>
      </c>
      <c r="E66" s="4">
        <f t="shared" ref="E66:O66" si="52">E72+E78+E83+E88+E93</f>
        <v>0</v>
      </c>
      <c r="F66" s="4">
        <f t="shared" si="52"/>
        <v>0</v>
      </c>
      <c r="G66" s="4">
        <f t="shared" si="52"/>
        <v>335</v>
      </c>
      <c r="H66" s="4">
        <f t="shared" si="52"/>
        <v>0</v>
      </c>
      <c r="I66" s="4">
        <f t="shared" si="52"/>
        <v>0</v>
      </c>
      <c r="J66" s="4">
        <f t="shared" si="52"/>
        <v>0</v>
      </c>
      <c r="K66" s="4">
        <f t="shared" si="52"/>
        <v>0</v>
      </c>
      <c r="L66" s="4">
        <f t="shared" si="52"/>
        <v>0</v>
      </c>
      <c r="M66" s="4">
        <f t="shared" si="52"/>
        <v>0</v>
      </c>
      <c r="N66" s="4">
        <f t="shared" si="52"/>
        <v>0</v>
      </c>
      <c r="O66" s="4">
        <f t="shared" si="52"/>
        <v>0</v>
      </c>
      <c r="P66" s="4">
        <f t="shared" ref="P66" si="53">P72+P78+P83+P88+P93</f>
        <v>0</v>
      </c>
    </row>
    <row r="67" spans="1:16" ht="33" customHeight="1" x14ac:dyDescent="0.25">
      <c r="A67" s="20"/>
      <c r="B67" s="20"/>
      <c r="C67" s="13" t="s">
        <v>13</v>
      </c>
      <c r="D67" s="4">
        <f t="shared" si="1"/>
        <v>110081.4</v>
      </c>
      <c r="E67" s="4">
        <f t="shared" ref="E67:O67" si="54">E73+E79+E84+E89+E94</f>
        <v>5785.5999999999995</v>
      </c>
      <c r="F67" s="4">
        <f t="shared" si="54"/>
        <v>9925.7999999999993</v>
      </c>
      <c r="G67" s="4">
        <f t="shared" si="54"/>
        <v>9926.7000000000007</v>
      </c>
      <c r="H67" s="4">
        <f t="shared" si="54"/>
        <v>9858.1</v>
      </c>
      <c r="I67" s="4">
        <f t="shared" si="54"/>
        <v>13130.699999999999</v>
      </c>
      <c r="J67" s="4">
        <f t="shared" si="54"/>
        <v>10264.5</v>
      </c>
      <c r="K67" s="4">
        <f t="shared" si="54"/>
        <v>16051.7</v>
      </c>
      <c r="L67" s="4">
        <f t="shared" si="54"/>
        <v>10302.6</v>
      </c>
      <c r="M67" s="4">
        <f t="shared" si="54"/>
        <v>10469.799999999999</v>
      </c>
      <c r="N67" s="4">
        <f t="shared" si="54"/>
        <v>4644.2</v>
      </c>
      <c r="O67" s="4">
        <f t="shared" si="54"/>
        <v>5985</v>
      </c>
      <c r="P67" s="4">
        <f t="shared" ref="P67" si="55">P73+P79+P84+P89+P94</f>
        <v>3736.6999999999994</v>
      </c>
    </row>
    <row r="68" spans="1:16" ht="33" customHeight="1" x14ac:dyDescent="0.25">
      <c r="A68" s="20"/>
      <c r="B68" s="20"/>
      <c r="C68" s="6" t="s">
        <v>14</v>
      </c>
      <c r="D68" s="4">
        <f t="shared" si="1"/>
        <v>1624.8</v>
      </c>
      <c r="E68" s="4">
        <f>E74</f>
        <v>1624.8</v>
      </c>
      <c r="F68" s="4">
        <f t="shared" ref="F68:O68" si="56">F74</f>
        <v>0</v>
      </c>
      <c r="G68" s="4">
        <f t="shared" si="56"/>
        <v>0</v>
      </c>
      <c r="H68" s="4">
        <f t="shared" si="56"/>
        <v>0</v>
      </c>
      <c r="I68" s="4">
        <f t="shared" si="56"/>
        <v>0</v>
      </c>
      <c r="J68" s="4">
        <f t="shared" si="56"/>
        <v>0</v>
      </c>
      <c r="K68" s="4">
        <f t="shared" si="56"/>
        <v>0</v>
      </c>
      <c r="L68" s="4">
        <f t="shared" si="56"/>
        <v>0</v>
      </c>
      <c r="M68" s="4">
        <f t="shared" si="56"/>
        <v>0</v>
      </c>
      <c r="N68" s="4">
        <f t="shared" si="56"/>
        <v>0</v>
      </c>
      <c r="O68" s="4">
        <f t="shared" si="56"/>
        <v>0</v>
      </c>
      <c r="P68" s="4">
        <f t="shared" ref="P68" si="57">P74</f>
        <v>0</v>
      </c>
    </row>
    <row r="69" spans="1:16" ht="33" customHeight="1" x14ac:dyDescent="0.25">
      <c r="A69" s="21"/>
      <c r="B69" s="21"/>
      <c r="C69" s="13" t="s">
        <v>15</v>
      </c>
      <c r="D69" s="4">
        <f t="shared" si="1"/>
        <v>0</v>
      </c>
      <c r="E69" s="4">
        <f t="shared" ref="E69:O69" si="58">E75+E80+E85+E90+E95</f>
        <v>0</v>
      </c>
      <c r="F69" s="4">
        <f t="shared" si="58"/>
        <v>0</v>
      </c>
      <c r="G69" s="4">
        <f t="shared" si="58"/>
        <v>0</v>
      </c>
      <c r="H69" s="4">
        <f t="shared" si="58"/>
        <v>0</v>
      </c>
      <c r="I69" s="4">
        <f t="shared" si="58"/>
        <v>0</v>
      </c>
      <c r="J69" s="4">
        <f t="shared" si="58"/>
        <v>0</v>
      </c>
      <c r="K69" s="4">
        <f t="shared" si="58"/>
        <v>0</v>
      </c>
      <c r="L69" s="4">
        <f t="shared" si="58"/>
        <v>0</v>
      </c>
      <c r="M69" s="4">
        <f t="shared" si="58"/>
        <v>0</v>
      </c>
      <c r="N69" s="4">
        <f t="shared" si="58"/>
        <v>0</v>
      </c>
      <c r="O69" s="4">
        <f t="shared" si="58"/>
        <v>0</v>
      </c>
      <c r="P69" s="4">
        <f t="shared" ref="P69" si="59">P75+P80+P85+P90+P95</f>
        <v>0</v>
      </c>
    </row>
    <row r="70" spans="1:16" ht="33" customHeight="1" x14ac:dyDescent="0.25">
      <c r="A70" s="19" t="s">
        <v>25</v>
      </c>
      <c r="B70" s="19" t="s">
        <v>26</v>
      </c>
      <c r="C70" s="13" t="s">
        <v>3</v>
      </c>
      <c r="D70" s="4">
        <f t="shared" si="1"/>
        <v>67824.3</v>
      </c>
      <c r="E70" s="4">
        <f>E71+E72+E73+E75</f>
        <v>4372.7</v>
      </c>
      <c r="F70" s="4">
        <f t="shared" ref="F70:O70" si="60">F71+F72+F73+F75</f>
        <v>5800.5</v>
      </c>
      <c r="G70" s="4">
        <f t="shared" si="60"/>
        <v>5857.8</v>
      </c>
      <c r="H70" s="4">
        <f t="shared" si="60"/>
        <v>5201.6000000000004</v>
      </c>
      <c r="I70" s="4">
        <f t="shared" si="60"/>
        <v>8035.9</v>
      </c>
      <c r="J70" s="4">
        <f t="shared" si="60"/>
        <v>4049</v>
      </c>
      <c r="K70" s="4">
        <f t="shared" si="60"/>
        <v>7824.9</v>
      </c>
      <c r="L70" s="4">
        <f t="shared" si="60"/>
        <v>7329.2</v>
      </c>
      <c r="M70" s="4">
        <f t="shared" si="60"/>
        <v>7416.4</v>
      </c>
      <c r="N70" s="4">
        <f t="shared" si="60"/>
        <v>3808.2</v>
      </c>
      <c r="O70" s="4">
        <f t="shared" si="60"/>
        <v>5003.8999999999996</v>
      </c>
      <c r="P70" s="4">
        <f t="shared" ref="P70" si="61">P71+P72+P73+P75</f>
        <v>3124.2</v>
      </c>
    </row>
    <row r="71" spans="1:16" ht="33" customHeight="1" x14ac:dyDescent="0.25">
      <c r="A71" s="20"/>
      <c r="B71" s="20"/>
      <c r="C71" s="13" t="s">
        <v>11</v>
      </c>
      <c r="D71" s="4">
        <f t="shared" si="1"/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</row>
    <row r="72" spans="1:16" ht="33" customHeight="1" x14ac:dyDescent="0.25">
      <c r="A72" s="20"/>
      <c r="B72" s="20"/>
      <c r="C72" s="13" t="s">
        <v>12</v>
      </c>
      <c r="D72" s="4">
        <f t="shared" si="1"/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</row>
    <row r="73" spans="1:16" s="7" customFormat="1" ht="33" customHeight="1" x14ac:dyDescent="0.25">
      <c r="A73" s="20"/>
      <c r="B73" s="20"/>
      <c r="C73" s="14" t="s">
        <v>13</v>
      </c>
      <c r="D73" s="4">
        <f t="shared" si="1"/>
        <v>67824.3</v>
      </c>
      <c r="E73" s="4">
        <v>4372.7</v>
      </c>
      <c r="F73" s="4">
        <v>5800.5</v>
      </c>
      <c r="G73" s="4">
        <v>5857.8</v>
      </c>
      <c r="H73" s="4">
        <v>5201.6000000000004</v>
      </c>
      <c r="I73" s="4">
        <v>8035.9</v>
      </c>
      <c r="J73" s="4">
        <v>4049</v>
      </c>
      <c r="K73" s="4">
        <v>7824.9</v>
      </c>
      <c r="L73" s="4">
        <v>7329.2</v>
      </c>
      <c r="M73" s="17">
        <v>7416.4</v>
      </c>
      <c r="N73" s="4">
        <v>3808.2</v>
      </c>
      <c r="O73" s="4">
        <v>5003.8999999999996</v>
      </c>
      <c r="P73" s="4">
        <v>3124.2</v>
      </c>
    </row>
    <row r="74" spans="1:16" ht="33" customHeight="1" x14ac:dyDescent="0.25">
      <c r="A74" s="20"/>
      <c r="B74" s="20"/>
      <c r="C74" s="6" t="s">
        <v>14</v>
      </c>
      <c r="D74" s="4">
        <f t="shared" si="1"/>
        <v>1624.8</v>
      </c>
      <c r="E74" s="4">
        <v>1624.8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</row>
    <row r="75" spans="1:16" ht="33" customHeight="1" x14ac:dyDescent="0.25">
      <c r="A75" s="21"/>
      <c r="B75" s="21"/>
      <c r="C75" s="13" t="s">
        <v>15</v>
      </c>
      <c r="D75" s="4">
        <f t="shared" si="1"/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</row>
    <row r="76" spans="1:16" ht="33" customHeight="1" x14ac:dyDescent="0.25">
      <c r="A76" s="19" t="s">
        <v>27</v>
      </c>
      <c r="B76" s="19" t="s">
        <v>46</v>
      </c>
      <c r="C76" s="13" t="s">
        <v>3</v>
      </c>
      <c r="D76" s="4">
        <f t="shared" si="1"/>
        <v>11917.000000000002</v>
      </c>
      <c r="E76" s="4">
        <f>SUM(E77:E80)</f>
        <v>680.2</v>
      </c>
      <c r="F76" s="4">
        <f t="shared" ref="F76:O76" si="62">SUM(F77:F80)</f>
        <v>1447.3</v>
      </c>
      <c r="G76" s="4">
        <f t="shared" si="62"/>
        <v>1447.3</v>
      </c>
      <c r="H76" s="4">
        <f t="shared" si="62"/>
        <v>1545.3</v>
      </c>
      <c r="I76" s="4">
        <f t="shared" si="62"/>
        <v>1613</v>
      </c>
      <c r="J76" s="4">
        <f t="shared" si="62"/>
        <v>482</v>
      </c>
      <c r="K76" s="4">
        <f t="shared" si="62"/>
        <v>1553.5</v>
      </c>
      <c r="L76" s="4">
        <f t="shared" si="62"/>
        <v>739</v>
      </c>
      <c r="M76" s="4">
        <f t="shared" si="62"/>
        <v>1306.5999999999999</v>
      </c>
      <c r="N76" s="4">
        <f t="shared" si="62"/>
        <v>418</v>
      </c>
      <c r="O76" s="4">
        <f t="shared" si="62"/>
        <v>421.6</v>
      </c>
      <c r="P76" s="4">
        <f t="shared" ref="P76" si="63">SUM(P77:P80)</f>
        <v>263.2</v>
      </c>
    </row>
    <row r="77" spans="1:16" ht="33" customHeight="1" x14ac:dyDescent="0.25">
      <c r="A77" s="20"/>
      <c r="B77" s="20"/>
      <c r="C77" s="13" t="s">
        <v>11</v>
      </c>
      <c r="D77" s="4">
        <f t="shared" si="1"/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</row>
    <row r="78" spans="1:16" ht="33" customHeight="1" x14ac:dyDescent="0.25">
      <c r="A78" s="20"/>
      <c r="B78" s="20"/>
      <c r="C78" s="13" t="s">
        <v>12</v>
      </c>
      <c r="D78" s="4">
        <f t="shared" ref="D78:D115" si="64">SUM(E78:P78)</f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</row>
    <row r="79" spans="1:16" s="7" customFormat="1" ht="33" customHeight="1" x14ac:dyDescent="0.25">
      <c r="A79" s="20"/>
      <c r="B79" s="20"/>
      <c r="C79" s="14" t="s">
        <v>13</v>
      </c>
      <c r="D79" s="4">
        <f t="shared" si="64"/>
        <v>11917.000000000002</v>
      </c>
      <c r="E79" s="4">
        <v>680.2</v>
      </c>
      <c r="F79" s="4">
        <v>1447.3</v>
      </c>
      <c r="G79" s="4">
        <v>1447.3</v>
      </c>
      <c r="H79" s="4">
        <v>1545.3</v>
      </c>
      <c r="I79" s="4">
        <v>1613</v>
      </c>
      <c r="J79" s="4">
        <v>482</v>
      </c>
      <c r="K79" s="4">
        <v>1553.5</v>
      </c>
      <c r="L79" s="4">
        <v>739</v>
      </c>
      <c r="M79" s="4">
        <v>1306.5999999999999</v>
      </c>
      <c r="N79" s="4">
        <v>418</v>
      </c>
      <c r="O79" s="4">
        <v>421.6</v>
      </c>
      <c r="P79" s="4">
        <v>263.2</v>
      </c>
    </row>
    <row r="80" spans="1:16" s="7" customFormat="1" ht="33" customHeight="1" x14ac:dyDescent="0.25">
      <c r="A80" s="21"/>
      <c r="B80" s="21"/>
      <c r="C80" s="14" t="s">
        <v>15</v>
      </c>
      <c r="D80" s="4">
        <f t="shared" si="64"/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</row>
    <row r="81" spans="1:16" ht="32.25" customHeight="1" x14ac:dyDescent="0.25">
      <c r="A81" s="19" t="s">
        <v>28</v>
      </c>
      <c r="B81" s="19" t="s">
        <v>29</v>
      </c>
      <c r="C81" s="13" t="s">
        <v>3</v>
      </c>
      <c r="D81" s="4">
        <f t="shared" si="64"/>
        <v>27183.199999999993</v>
      </c>
      <c r="E81" s="4">
        <f>SUM(E82:E85)</f>
        <v>380</v>
      </c>
      <c r="F81" s="4">
        <f t="shared" ref="F81:O81" si="65">SUM(F82:F85)</f>
        <v>2309.6</v>
      </c>
      <c r="G81" s="4">
        <f t="shared" si="65"/>
        <v>2310</v>
      </c>
      <c r="H81" s="4">
        <f t="shared" si="65"/>
        <v>2846.2</v>
      </c>
      <c r="I81" s="4">
        <f t="shared" si="65"/>
        <v>3189</v>
      </c>
      <c r="J81" s="4">
        <f t="shared" si="65"/>
        <v>5427.9</v>
      </c>
      <c r="K81" s="4">
        <f t="shared" si="65"/>
        <v>6118.3</v>
      </c>
      <c r="L81" s="4">
        <f t="shared" si="65"/>
        <v>1984.8</v>
      </c>
      <c r="M81" s="4">
        <f t="shared" si="65"/>
        <v>1511.8</v>
      </c>
      <c r="N81" s="4">
        <f t="shared" si="65"/>
        <v>348.3</v>
      </c>
      <c r="O81" s="4">
        <f t="shared" si="65"/>
        <v>466.2</v>
      </c>
      <c r="P81" s="4">
        <f t="shared" ref="P81" si="66">SUM(P82:P85)</f>
        <v>291.10000000000002</v>
      </c>
    </row>
    <row r="82" spans="1:16" ht="32.25" customHeight="1" x14ac:dyDescent="0.25">
      <c r="A82" s="20"/>
      <c r="B82" s="20"/>
      <c r="C82" s="13" t="s">
        <v>11</v>
      </c>
      <c r="D82" s="4">
        <f t="shared" si="64"/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</row>
    <row r="83" spans="1:16" ht="32.25" customHeight="1" x14ac:dyDescent="0.25">
      <c r="A83" s="20"/>
      <c r="B83" s="20"/>
      <c r="C83" s="13" t="s">
        <v>12</v>
      </c>
      <c r="D83" s="4">
        <f t="shared" si="64"/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</row>
    <row r="84" spans="1:16" s="7" customFormat="1" ht="32.25" customHeight="1" x14ac:dyDescent="0.25">
      <c r="A84" s="20"/>
      <c r="B84" s="20"/>
      <c r="C84" s="14" t="s">
        <v>13</v>
      </c>
      <c r="D84" s="4">
        <f t="shared" si="64"/>
        <v>27183.199999999993</v>
      </c>
      <c r="E84" s="4">
        <v>380</v>
      </c>
      <c r="F84" s="4">
        <v>2309.6</v>
      </c>
      <c r="G84" s="4">
        <v>2310</v>
      </c>
      <c r="H84" s="4">
        <v>2846.2</v>
      </c>
      <c r="I84" s="4">
        <v>3189</v>
      </c>
      <c r="J84" s="4">
        <v>5427.9</v>
      </c>
      <c r="K84" s="4">
        <v>6118.3</v>
      </c>
      <c r="L84" s="4">
        <v>1984.8</v>
      </c>
      <c r="M84" s="4">
        <v>1511.8</v>
      </c>
      <c r="N84" s="4">
        <v>348.3</v>
      </c>
      <c r="O84" s="4">
        <v>466.2</v>
      </c>
      <c r="P84" s="4">
        <v>291.10000000000002</v>
      </c>
    </row>
    <row r="85" spans="1:16" ht="32.25" customHeight="1" x14ac:dyDescent="0.25">
      <c r="A85" s="21"/>
      <c r="B85" s="21"/>
      <c r="C85" s="13" t="s">
        <v>15</v>
      </c>
      <c r="D85" s="4">
        <f t="shared" si="64"/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</row>
    <row r="86" spans="1:16" ht="33" customHeight="1" x14ac:dyDescent="0.25">
      <c r="A86" s="19" t="s">
        <v>30</v>
      </c>
      <c r="B86" s="19" t="s">
        <v>31</v>
      </c>
      <c r="C86" s="13" t="s">
        <v>3</v>
      </c>
      <c r="D86" s="4">
        <f t="shared" si="64"/>
        <v>3643.2999999999997</v>
      </c>
      <c r="E86" s="4">
        <f t="shared" ref="E86:O86" si="67">SUM(E87:E90)</f>
        <v>352.7</v>
      </c>
      <c r="F86" s="4">
        <f t="shared" si="67"/>
        <v>998.4</v>
      </c>
      <c r="G86" s="4">
        <f t="shared" si="67"/>
        <v>168</v>
      </c>
      <c r="H86" s="4">
        <f t="shared" si="67"/>
        <v>265</v>
      </c>
      <c r="I86" s="4">
        <f t="shared" si="67"/>
        <v>292.8</v>
      </c>
      <c r="J86" s="4">
        <f t="shared" si="67"/>
        <v>305.60000000000002</v>
      </c>
      <c r="K86" s="4">
        <f t="shared" si="67"/>
        <v>555</v>
      </c>
      <c r="L86" s="4">
        <f t="shared" si="67"/>
        <v>249.6</v>
      </c>
      <c r="M86" s="4">
        <f t="shared" si="67"/>
        <v>235</v>
      </c>
      <c r="N86" s="4">
        <f t="shared" si="67"/>
        <v>69.7</v>
      </c>
      <c r="O86" s="4">
        <f t="shared" si="67"/>
        <v>93.3</v>
      </c>
      <c r="P86" s="4">
        <f t="shared" ref="P86" si="68">SUM(P87:P90)</f>
        <v>58.2</v>
      </c>
    </row>
    <row r="87" spans="1:16" ht="33" customHeight="1" x14ac:dyDescent="0.25">
      <c r="A87" s="20"/>
      <c r="B87" s="20"/>
      <c r="C87" s="13" t="s">
        <v>11</v>
      </c>
      <c r="D87" s="4">
        <f t="shared" si="64"/>
        <v>630</v>
      </c>
      <c r="E87" s="4">
        <v>0</v>
      </c>
      <c r="F87" s="4">
        <v>630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</row>
    <row r="88" spans="1:16" ht="33" customHeight="1" x14ac:dyDescent="0.25">
      <c r="A88" s="20"/>
      <c r="B88" s="20"/>
      <c r="C88" s="13" t="s">
        <v>12</v>
      </c>
      <c r="D88" s="4">
        <f t="shared" si="64"/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</row>
    <row r="89" spans="1:16" s="7" customFormat="1" ht="33" customHeight="1" x14ac:dyDescent="0.25">
      <c r="A89" s="20"/>
      <c r="B89" s="20"/>
      <c r="C89" s="14" t="s">
        <v>13</v>
      </c>
      <c r="D89" s="4">
        <f t="shared" si="64"/>
        <v>3013.2999999999997</v>
      </c>
      <c r="E89" s="4">
        <v>352.7</v>
      </c>
      <c r="F89" s="4">
        <v>368.4</v>
      </c>
      <c r="G89" s="4">
        <v>168</v>
      </c>
      <c r="H89" s="4">
        <v>265</v>
      </c>
      <c r="I89" s="4">
        <v>292.8</v>
      </c>
      <c r="J89" s="4">
        <v>305.60000000000002</v>
      </c>
      <c r="K89" s="4">
        <v>555</v>
      </c>
      <c r="L89" s="4">
        <v>249.6</v>
      </c>
      <c r="M89" s="4">
        <v>235</v>
      </c>
      <c r="N89" s="4">
        <v>69.7</v>
      </c>
      <c r="O89" s="4">
        <v>93.3</v>
      </c>
      <c r="P89" s="4">
        <v>58.2</v>
      </c>
    </row>
    <row r="90" spans="1:16" ht="33" customHeight="1" x14ac:dyDescent="0.25">
      <c r="A90" s="21"/>
      <c r="B90" s="21"/>
      <c r="C90" s="13" t="s">
        <v>15</v>
      </c>
      <c r="D90" s="4">
        <f t="shared" si="64"/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</row>
    <row r="91" spans="1:16" ht="31.5" customHeight="1" x14ac:dyDescent="0.25">
      <c r="A91" s="18" t="s">
        <v>32</v>
      </c>
      <c r="B91" s="18" t="s">
        <v>52</v>
      </c>
      <c r="C91" s="13" t="s">
        <v>3</v>
      </c>
      <c r="D91" s="4">
        <f t="shared" si="64"/>
        <v>478.6</v>
      </c>
      <c r="E91" s="4">
        <f>SUM(E92:E95)</f>
        <v>0</v>
      </c>
      <c r="F91" s="4">
        <f t="shared" ref="F91:O91" si="69">SUM(F92:F95)</f>
        <v>0</v>
      </c>
      <c r="G91" s="4">
        <f t="shared" si="69"/>
        <v>478.6</v>
      </c>
      <c r="H91" s="4">
        <f t="shared" si="69"/>
        <v>0</v>
      </c>
      <c r="I91" s="4">
        <f t="shared" si="69"/>
        <v>0</v>
      </c>
      <c r="J91" s="4">
        <f t="shared" si="69"/>
        <v>0</v>
      </c>
      <c r="K91" s="4">
        <f t="shared" si="69"/>
        <v>0</v>
      </c>
      <c r="L91" s="4">
        <f t="shared" si="69"/>
        <v>0</v>
      </c>
      <c r="M91" s="4">
        <f t="shared" si="69"/>
        <v>0</v>
      </c>
      <c r="N91" s="4">
        <f t="shared" si="69"/>
        <v>0</v>
      </c>
      <c r="O91" s="4">
        <f t="shared" si="69"/>
        <v>0</v>
      </c>
      <c r="P91" s="4">
        <f t="shared" ref="P91" si="70">SUM(P92:P95)</f>
        <v>0</v>
      </c>
    </row>
    <row r="92" spans="1:16" s="1" customFormat="1" ht="31.5" customHeight="1" x14ac:dyDescent="0.3">
      <c r="A92" s="18"/>
      <c r="B92" s="18"/>
      <c r="C92" s="13" t="s">
        <v>11</v>
      </c>
      <c r="D92" s="4">
        <f t="shared" si="64"/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</row>
    <row r="93" spans="1:16" ht="31.5" customHeight="1" x14ac:dyDescent="0.25">
      <c r="A93" s="18"/>
      <c r="B93" s="18"/>
      <c r="C93" s="13" t="s">
        <v>12</v>
      </c>
      <c r="D93" s="4">
        <f t="shared" si="64"/>
        <v>335</v>
      </c>
      <c r="E93" s="4">
        <v>0</v>
      </c>
      <c r="F93" s="4">
        <v>0</v>
      </c>
      <c r="G93" s="4">
        <v>335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</row>
    <row r="94" spans="1:16" ht="31.5" customHeight="1" x14ac:dyDescent="0.25">
      <c r="A94" s="18"/>
      <c r="B94" s="18"/>
      <c r="C94" s="13" t="s">
        <v>13</v>
      </c>
      <c r="D94" s="4">
        <f t="shared" si="64"/>
        <v>143.6</v>
      </c>
      <c r="E94" s="4">
        <v>0</v>
      </c>
      <c r="F94" s="4">
        <v>0</v>
      </c>
      <c r="G94" s="4">
        <v>143.6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</row>
    <row r="95" spans="1:16" ht="31.5" customHeight="1" x14ac:dyDescent="0.25">
      <c r="A95" s="18"/>
      <c r="B95" s="18"/>
      <c r="C95" s="13" t="s">
        <v>15</v>
      </c>
      <c r="D95" s="4">
        <f t="shared" si="64"/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</row>
    <row r="96" spans="1:16" ht="30.75" customHeight="1" x14ac:dyDescent="0.25">
      <c r="A96" s="19" t="s">
        <v>47</v>
      </c>
      <c r="B96" s="18" t="s">
        <v>53</v>
      </c>
      <c r="C96" s="13" t="s">
        <v>3</v>
      </c>
      <c r="D96" s="4">
        <f t="shared" si="64"/>
        <v>3053.8</v>
      </c>
      <c r="E96" s="4">
        <f>SUM(E97:E100)</f>
        <v>0</v>
      </c>
      <c r="F96" s="4">
        <f t="shared" ref="F96:O96" si="71">SUM(F97:F100)</f>
        <v>0</v>
      </c>
      <c r="G96" s="4">
        <f t="shared" si="71"/>
        <v>0</v>
      </c>
      <c r="H96" s="4">
        <f t="shared" si="71"/>
        <v>0</v>
      </c>
      <c r="I96" s="4">
        <f t="shared" si="71"/>
        <v>0</v>
      </c>
      <c r="J96" s="4">
        <f>SUM(J97:J100)</f>
        <v>0</v>
      </c>
      <c r="K96" s="4">
        <f t="shared" si="71"/>
        <v>3053.8</v>
      </c>
      <c r="L96" s="4">
        <f t="shared" si="71"/>
        <v>0</v>
      </c>
      <c r="M96" s="4">
        <f t="shared" si="71"/>
        <v>0</v>
      </c>
      <c r="N96" s="4">
        <f t="shared" si="71"/>
        <v>0</v>
      </c>
      <c r="O96" s="4">
        <f t="shared" si="71"/>
        <v>0</v>
      </c>
      <c r="P96" s="4">
        <f t="shared" ref="P96" si="72">SUM(P97:P100)</f>
        <v>0</v>
      </c>
    </row>
    <row r="97" spans="1:16" ht="30.75" customHeight="1" x14ac:dyDescent="0.25">
      <c r="A97" s="20"/>
      <c r="B97" s="18"/>
      <c r="C97" s="13" t="s">
        <v>11</v>
      </c>
      <c r="D97" s="4">
        <f t="shared" si="64"/>
        <v>2426.3000000000002</v>
      </c>
      <c r="E97" s="4">
        <f>E102</f>
        <v>0</v>
      </c>
      <c r="F97" s="4">
        <f t="shared" ref="F97:O97" si="73">F102</f>
        <v>0</v>
      </c>
      <c r="G97" s="4">
        <f t="shared" si="73"/>
        <v>0</v>
      </c>
      <c r="H97" s="4">
        <f t="shared" si="73"/>
        <v>0</v>
      </c>
      <c r="I97" s="4">
        <f t="shared" si="73"/>
        <v>0</v>
      </c>
      <c r="J97" s="4">
        <f t="shared" si="73"/>
        <v>0</v>
      </c>
      <c r="K97" s="4">
        <f t="shared" si="73"/>
        <v>2426.3000000000002</v>
      </c>
      <c r="L97" s="4">
        <f t="shared" si="73"/>
        <v>0</v>
      </c>
      <c r="M97" s="4">
        <f t="shared" si="73"/>
        <v>0</v>
      </c>
      <c r="N97" s="4">
        <f t="shared" si="73"/>
        <v>0</v>
      </c>
      <c r="O97" s="4">
        <f t="shared" si="73"/>
        <v>0</v>
      </c>
      <c r="P97" s="4">
        <f t="shared" ref="P97" si="74">P102</f>
        <v>0</v>
      </c>
    </row>
    <row r="98" spans="1:16" ht="30.75" customHeight="1" x14ac:dyDescent="0.25">
      <c r="A98" s="20"/>
      <c r="B98" s="18"/>
      <c r="C98" s="13" t="s">
        <v>12</v>
      </c>
      <c r="D98" s="4">
        <f t="shared" si="64"/>
        <v>384.5</v>
      </c>
      <c r="E98" s="4">
        <f t="shared" ref="E98:O100" si="75">E103</f>
        <v>0</v>
      </c>
      <c r="F98" s="4">
        <f t="shared" si="75"/>
        <v>0</v>
      </c>
      <c r="G98" s="4">
        <f t="shared" si="75"/>
        <v>0</v>
      </c>
      <c r="H98" s="4">
        <f t="shared" si="75"/>
        <v>0</v>
      </c>
      <c r="I98" s="4">
        <f t="shared" si="75"/>
        <v>0</v>
      </c>
      <c r="J98" s="4">
        <f t="shared" si="75"/>
        <v>0</v>
      </c>
      <c r="K98" s="4">
        <f t="shared" si="75"/>
        <v>384.5</v>
      </c>
      <c r="L98" s="4">
        <f t="shared" si="75"/>
        <v>0</v>
      </c>
      <c r="M98" s="4">
        <f t="shared" si="75"/>
        <v>0</v>
      </c>
      <c r="N98" s="4">
        <f t="shared" si="75"/>
        <v>0</v>
      </c>
      <c r="O98" s="4">
        <f t="shared" si="75"/>
        <v>0</v>
      </c>
      <c r="P98" s="4">
        <f t="shared" ref="P98" si="76">P103</f>
        <v>0</v>
      </c>
    </row>
    <row r="99" spans="1:16" ht="30.75" customHeight="1" x14ac:dyDescent="0.25">
      <c r="A99" s="20"/>
      <c r="B99" s="18"/>
      <c r="C99" s="13" t="s">
        <v>13</v>
      </c>
      <c r="D99" s="4">
        <f t="shared" si="64"/>
        <v>243</v>
      </c>
      <c r="E99" s="4">
        <f t="shared" si="75"/>
        <v>0</v>
      </c>
      <c r="F99" s="4">
        <f t="shared" si="75"/>
        <v>0</v>
      </c>
      <c r="G99" s="4">
        <f t="shared" si="75"/>
        <v>0</v>
      </c>
      <c r="H99" s="4">
        <f t="shared" si="75"/>
        <v>0</v>
      </c>
      <c r="I99" s="4">
        <f t="shared" si="75"/>
        <v>0</v>
      </c>
      <c r="J99" s="4">
        <f t="shared" si="75"/>
        <v>0</v>
      </c>
      <c r="K99" s="4">
        <f t="shared" si="75"/>
        <v>243</v>
      </c>
      <c r="L99" s="4">
        <f t="shared" si="75"/>
        <v>0</v>
      </c>
      <c r="M99" s="4">
        <f t="shared" si="75"/>
        <v>0</v>
      </c>
      <c r="N99" s="4">
        <f t="shared" si="75"/>
        <v>0</v>
      </c>
      <c r="O99" s="4">
        <f t="shared" si="75"/>
        <v>0</v>
      </c>
      <c r="P99" s="4">
        <f t="shared" ref="P99" si="77">P104</f>
        <v>0</v>
      </c>
    </row>
    <row r="100" spans="1:16" ht="30.75" customHeight="1" x14ac:dyDescent="0.25">
      <c r="A100" s="21"/>
      <c r="B100" s="18"/>
      <c r="C100" s="13" t="s">
        <v>15</v>
      </c>
      <c r="D100" s="4">
        <f t="shared" si="64"/>
        <v>0</v>
      </c>
      <c r="E100" s="4">
        <f t="shared" si="75"/>
        <v>0</v>
      </c>
      <c r="F100" s="4">
        <f t="shared" si="75"/>
        <v>0</v>
      </c>
      <c r="G100" s="4">
        <f t="shared" si="75"/>
        <v>0</v>
      </c>
      <c r="H100" s="4">
        <f t="shared" si="75"/>
        <v>0</v>
      </c>
      <c r="I100" s="4">
        <f t="shared" si="75"/>
        <v>0</v>
      </c>
      <c r="J100" s="4">
        <f t="shared" si="75"/>
        <v>0</v>
      </c>
      <c r="K100" s="4">
        <f t="shared" si="75"/>
        <v>0</v>
      </c>
      <c r="L100" s="4">
        <f t="shared" si="75"/>
        <v>0</v>
      </c>
      <c r="M100" s="4">
        <f t="shared" si="75"/>
        <v>0</v>
      </c>
      <c r="N100" s="4">
        <f t="shared" si="75"/>
        <v>0</v>
      </c>
      <c r="O100" s="4">
        <f t="shared" si="75"/>
        <v>0</v>
      </c>
      <c r="P100" s="4">
        <f t="shared" ref="P100" si="78">P105</f>
        <v>0</v>
      </c>
    </row>
    <row r="101" spans="1:16" ht="32.25" customHeight="1" x14ac:dyDescent="0.25">
      <c r="A101" s="19" t="s">
        <v>48</v>
      </c>
      <c r="B101" s="18" t="s">
        <v>60</v>
      </c>
      <c r="C101" s="13" t="s">
        <v>3</v>
      </c>
      <c r="D101" s="4">
        <f t="shared" si="64"/>
        <v>3053.8</v>
      </c>
      <c r="E101" s="4">
        <f>SUM(E102:E105)</f>
        <v>0</v>
      </c>
      <c r="F101" s="4">
        <f t="shared" ref="F101:O101" si="79">SUM(F102:F105)</f>
        <v>0</v>
      </c>
      <c r="G101" s="4">
        <f t="shared" si="79"/>
        <v>0</v>
      </c>
      <c r="H101" s="4">
        <f t="shared" si="79"/>
        <v>0</v>
      </c>
      <c r="I101" s="4">
        <f t="shared" si="79"/>
        <v>0</v>
      </c>
      <c r="J101" s="4">
        <f t="shared" si="79"/>
        <v>0</v>
      </c>
      <c r="K101" s="4">
        <f t="shared" si="79"/>
        <v>3053.8</v>
      </c>
      <c r="L101" s="4">
        <f t="shared" si="79"/>
        <v>0</v>
      </c>
      <c r="M101" s="4">
        <f t="shared" si="79"/>
        <v>0</v>
      </c>
      <c r="N101" s="4">
        <f t="shared" si="79"/>
        <v>0</v>
      </c>
      <c r="O101" s="4">
        <f t="shared" si="79"/>
        <v>0</v>
      </c>
      <c r="P101" s="4">
        <f t="shared" ref="P101" si="80">SUM(P102:P105)</f>
        <v>0</v>
      </c>
    </row>
    <row r="102" spans="1:16" ht="32.25" customHeight="1" x14ac:dyDescent="0.25">
      <c r="A102" s="20"/>
      <c r="B102" s="18"/>
      <c r="C102" s="13" t="s">
        <v>11</v>
      </c>
      <c r="D102" s="4">
        <f t="shared" si="64"/>
        <v>2426.3000000000002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2426.3000000000002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</row>
    <row r="103" spans="1:16" ht="32.25" customHeight="1" x14ac:dyDescent="0.25">
      <c r="A103" s="20"/>
      <c r="B103" s="18"/>
      <c r="C103" s="13" t="s">
        <v>12</v>
      </c>
      <c r="D103" s="4">
        <f t="shared" si="64"/>
        <v>384.5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384.5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</row>
    <row r="104" spans="1:16" ht="32.25" customHeight="1" x14ac:dyDescent="0.25">
      <c r="A104" s="20"/>
      <c r="B104" s="18"/>
      <c r="C104" s="13" t="s">
        <v>13</v>
      </c>
      <c r="D104" s="4">
        <f t="shared" si="64"/>
        <v>243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243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</row>
    <row r="105" spans="1:16" ht="32.25" customHeight="1" x14ac:dyDescent="0.25">
      <c r="A105" s="21"/>
      <c r="B105" s="18"/>
      <c r="C105" s="13" t="s">
        <v>15</v>
      </c>
      <c r="D105" s="4">
        <f t="shared" si="64"/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</row>
    <row r="106" spans="1:16" s="7" customFormat="1" ht="36" customHeight="1" x14ac:dyDescent="0.25">
      <c r="A106" s="25" t="s">
        <v>57</v>
      </c>
      <c r="B106" s="29" t="s">
        <v>62</v>
      </c>
      <c r="C106" s="14" t="s">
        <v>3</v>
      </c>
      <c r="D106" s="4">
        <f t="shared" si="64"/>
        <v>471.4</v>
      </c>
      <c r="E106" s="4">
        <f>SUM(E107:E110)</f>
        <v>0</v>
      </c>
      <c r="F106" s="4">
        <f t="shared" ref="F106:O106" si="81">SUM(F107:F110)</f>
        <v>0</v>
      </c>
      <c r="G106" s="4">
        <f t="shared" si="81"/>
        <v>0</v>
      </c>
      <c r="H106" s="4">
        <f t="shared" si="81"/>
        <v>0</v>
      </c>
      <c r="I106" s="4">
        <f t="shared" si="81"/>
        <v>0</v>
      </c>
      <c r="J106" s="4">
        <f t="shared" si="81"/>
        <v>0</v>
      </c>
      <c r="K106" s="4">
        <f t="shared" si="81"/>
        <v>0</v>
      </c>
      <c r="L106" s="4">
        <f t="shared" si="81"/>
        <v>0</v>
      </c>
      <c r="M106" s="4">
        <f t="shared" si="81"/>
        <v>0</v>
      </c>
      <c r="N106" s="4">
        <f t="shared" si="81"/>
        <v>0</v>
      </c>
      <c r="O106" s="4">
        <f t="shared" si="81"/>
        <v>471.4</v>
      </c>
      <c r="P106" s="4">
        <f t="shared" ref="P106" si="82">SUM(P107:P110)</f>
        <v>0</v>
      </c>
    </row>
    <row r="107" spans="1:16" s="7" customFormat="1" ht="36" customHeight="1" x14ac:dyDescent="0.25">
      <c r="A107" s="26"/>
      <c r="B107" s="29"/>
      <c r="C107" s="14" t="s">
        <v>11</v>
      </c>
      <c r="D107" s="4">
        <f t="shared" si="64"/>
        <v>276</v>
      </c>
      <c r="E107" s="4">
        <f>E112</f>
        <v>0</v>
      </c>
      <c r="F107" s="4">
        <f t="shared" ref="F107:N107" si="83">F112</f>
        <v>0</v>
      </c>
      <c r="G107" s="4">
        <f t="shared" si="83"/>
        <v>0</v>
      </c>
      <c r="H107" s="4">
        <f t="shared" si="83"/>
        <v>0</v>
      </c>
      <c r="I107" s="4">
        <f t="shared" si="83"/>
        <v>0</v>
      </c>
      <c r="J107" s="4">
        <f t="shared" si="83"/>
        <v>0</v>
      </c>
      <c r="K107" s="4">
        <f t="shared" si="83"/>
        <v>0</v>
      </c>
      <c r="L107" s="4">
        <f t="shared" si="83"/>
        <v>0</v>
      </c>
      <c r="M107" s="4">
        <f t="shared" si="83"/>
        <v>0</v>
      </c>
      <c r="N107" s="4">
        <f t="shared" si="83"/>
        <v>0</v>
      </c>
      <c r="O107" s="4">
        <f>O112</f>
        <v>276</v>
      </c>
      <c r="P107" s="4">
        <f>P112</f>
        <v>0</v>
      </c>
    </row>
    <row r="108" spans="1:16" s="7" customFormat="1" ht="36" customHeight="1" x14ac:dyDescent="0.25">
      <c r="A108" s="26"/>
      <c r="B108" s="29"/>
      <c r="C108" s="14" t="s">
        <v>12</v>
      </c>
      <c r="D108" s="4">
        <f t="shared" si="64"/>
        <v>54</v>
      </c>
      <c r="E108" s="4">
        <f t="shared" ref="E108:O110" si="84">E113</f>
        <v>0</v>
      </c>
      <c r="F108" s="4">
        <f t="shared" si="84"/>
        <v>0</v>
      </c>
      <c r="G108" s="4">
        <f t="shared" si="84"/>
        <v>0</v>
      </c>
      <c r="H108" s="4">
        <f t="shared" si="84"/>
        <v>0</v>
      </c>
      <c r="I108" s="4">
        <f t="shared" si="84"/>
        <v>0</v>
      </c>
      <c r="J108" s="4">
        <f t="shared" si="84"/>
        <v>0</v>
      </c>
      <c r="K108" s="4">
        <f t="shared" si="84"/>
        <v>0</v>
      </c>
      <c r="L108" s="4">
        <f t="shared" si="84"/>
        <v>0</v>
      </c>
      <c r="M108" s="4">
        <f t="shared" si="84"/>
        <v>0</v>
      </c>
      <c r="N108" s="4">
        <f t="shared" si="84"/>
        <v>0</v>
      </c>
      <c r="O108" s="4">
        <f>O113</f>
        <v>54</v>
      </c>
      <c r="P108" s="4">
        <f>P113</f>
        <v>0</v>
      </c>
    </row>
    <row r="109" spans="1:16" s="7" customFormat="1" ht="36" customHeight="1" x14ac:dyDescent="0.25">
      <c r="A109" s="26"/>
      <c r="B109" s="29"/>
      <c r="C109" s="14" t="s">
        <v>13</v>
      </c>
      <c r="D109" s="4">
        <f t="shared" si="64"/>
        <v>141.4</v>
      </c>
      <c r="E109" s="4">
        <f t="shared" si="84"/>
        <v>0</v>
      </c>
      <c r="F109" s="4">
        <f t="shared" si="84"/>
        <v>0</v>
      </c>
      <c r="G109" s="4">
        <f t="shared" si="84"/>
        <v>0</v>
      </c>
      <c r="H109" s="4">
        <f t="shared" si="84"/>
        <v>0</v>
      </c>
      <c r="I109" s="4">
        <f t="shared" si="84"/>
        <v>0</v>
      </c>
      <c r="J109" s="4">
        <f t="shared" si="84"/>
        <v>0</v>
      </c>
      <c r="K109" s="4">
        <f t="shared" si="84"/>
        <v>0</v>
      </c>
      <c r="L109" s="4">
        <f t="shared" si="84"/>
        <v>0</v>
      </c>
      <c r="M109" s="4">
        <f t="shared" si="84"/>
        <v>0</v>
      </c>
      <c r="N109" s="4">
        <f t="shared" si="84"/>
        <v>0</v>
      </c>
      <c r="O109" s="4">
        <f t="shared" si="84"/>
        <v>141.4</v>
      </c>
      <c r="P109" s="4">
        <f t="shared" ref="P109" si="85">P114</f>
        <v>0</v>
      </c>
    </row>
    <row r="110" spans="1:16" s="7" customFormat="1" ht="36" customHeight="1" x14ac:dyDescent="0.25">
      <c r="A110" s="27"/>
      <c r="B110" s="29"/>
      <c r="C110" s="14" t="s">
        <v>15</v>
      </c>
      <c r="D110" s="4">
        <f t="shared" si="64"/>
        <v>0</v>
      </c>
      <c r="E110" s="4">
        <f t="shared" si="84"/>
        <v>0</v>
      </c>
      <c r="F110" s="4">
        <f t="shared" si="84"/>
        <v>0</v>
      </c>
      <c r="G110" s="4">
        <f t="shared" si="84"/>
        <v>0</v>
      </c>
      <c r="H110" s="4">
        <f t="shared" si="84"/>
        <v>0</v>
      </c>
      <c r="I110" s="4">
        <f t="shared" si="84"/>
        <v>0</v>
      </c>
      <c r="J110" s="4">
        <f t="shared" si="84"/>
        <v>0</v>
      </c>
      <c r="K110" s="4">
        <f t="shared" si="84"/>
        <v>0</v>
      </c>
      <c r="L110" s="4">
        <f t="shared" si="84"/>
        <v>0</v>
      </c>
      <c r="M110" s="4">
        <f t="shared" si="84"/>
        <v>0</v>
      </c>
      <c r="N110" s="4">
        <f t="shared" si="84"/>
        <v>0</v>
      </c>
      <c r="O110" s="4">
        <f t="shared" si="84"/>
        <v>0</v>
      </c>
      <c r="P110" s="4">
        <f t="shared" ref="P110" si="86">P115</f>
        <v>0</v>
      </c>
    </row>
    <row r="111" spans="1:16" s="7" customFormat="1" ht="34.5" customHeight="1" x14ac:dyDescent="0.25">
      <c r="A111" s="25" t="s">
        <v>58</v>
      </c>
      <c r="B111" s="29" t="s">
        <v>61</v>
      </c>
      <c r="C111" s="14" t="s">
        <v>3</v>
      </c>
      <c r="D111" s="4">
        <f t="shared" si="64"/>
        <v>471.4</v>
      </c>
      <c r="E111" s="4">
        <f>SUM(E112:E115)</f>
        <v>0</v>
      </c>
      <c r="F111" s="4">
        <f>SUM(F112:F115)</f>
        <v>0</v>
      </c>
      <c r="G111" s="4">
        <f t="shared" ref="G111:O111" si="87">SUM(G112:G115)</f>
        <v>0</v>
      </c>
      <c r="H111" s="4">
        <f t="shared" si="87"/>
        <v>0</v>
      </c>
      <c r="I111" s="4">
        <f t="shared" si="87"/>
        <v>0</v>
      </c>
      <c r="J111" s="4">
        <f t="shared" si="87"/>
        <v>0</v>
      </c>
      <c r="K111" s="4">
        <f t="shared" si="87"/>
        <v>0</v>
      </c>
      <c r="L111" s="4">
        <f t="shared" si="87"/>
        <v>0</v>
      </c>
      <c r="M111" s="4">
        <f t="shared" si="87"/>
        <v>0</v>
      </c>
      <c r="N111" s="4">
        <f t="shared" si="87"/>
        <v>0</v>
      </c>
      <c r="O111" s="4">
        <f t="shared" si="87"/>
        <v>471.4</v>
      </c>
      <c r="P111" s="4">
        <f t="shared" ref="P111" si="88">SUM(P112:P115)</f>
        <v>0</v>
      </c>
    </row>
    <row r="112" spans="1:16" s="7" customFormat="1" ht="34.5" customHeight="1" x14ac:dyDescent="0.25">
      <c r="A112" s="26"/>
      <c r="B112" s="29"/>
      <c r="C112" s="14" t="s">
        <v>11</v>
      </c>
      <c r="D112" s="4">
        <f t="shared" si="64"/>
        <v>276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276</v>
      </c>
      <c r="P112" s="4">
        <v>0</v>
      </c>
    </row>
    <row r="113" spans="1:16" s="7" customFormat="1" ht="34.5" customHeight="1" x14ac:dyDescent="0.25">
      <c r="A113" s="26"/>
      <c r="B113" s="29"/>
      <c r="C113" s="14" t="s">
        <v>12</v>
      </c>
      <c r="D113" s="4">
        <f t="shared" si="64"/>
        <v>54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54</v>
      </c>
      <c r="P113" s="4">
        <v>0</v>
      </c>
    </row>
    <row r="114" spans="1:16" s="7" customFormat="1" ht="34.5" customHeight="1" x14ac:dyDescent="0.25">
      <c r="A114" s="26"/>
      <c r="B114" s="29"/>
      <c r="C114" s="14" t="s">
        <v>13</v>
      </c>
      <c r="D114" s="4">
        <f t="shared" si="64"/>
        <v>141.4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141.4</v>
      </c>
      <c r="P114" s="4">
        <v>0</v>
      </c>
    </row>
    <row r="115" spans="1:16" s="7" customFormat="1" ht="34.5" customHeight="1" x14ac:dyDescent="0.25">
      <c r="A115" s="27"/>
      <c r="B115" s="29"/>
      <c r="C115" s="14" t="s">
        <v>15</v>
      </c>
      <c r="D115" s="4">
        <f t="shared" si="64"/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3" manualBreakCount="3">
    <brk id="27" max="15" man="1"/>
    <brk id="58" max="15" man="1"/>
    <brk id="8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2023-12-13T03:56:48Z</dcterms:modified>
</cp:coreProperties>
</file>