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2060" windowHeight="8055"/>
  </bookViews>
  <sheets>
    <sheet name="Приложение  2 Финансирование" sheetId="1" r:id="rId1"/>
  </sheets>
  <definedNames>
    <definedName name="_xlnm.Print_Area" localSheetId="0">'Приложение  2 Финансирование'!$A$1:$P$110</definedName>
  </definedNames>
  <calcPr calcId="145621"/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E21" i="1"/>
  <c r="F21" i="1"/>
  <c r="G21" i="1"/>
  <c r="H21" i="1"/>
  <c r="I21" i="1"/>
  <c r="J21" i="1"/>
  <c r="K21" i="1"/>
  <c r="L21" i="1"/>
  <c r="M21" i="1"/>
  <c r="N21" i="1"/>
  <c r="O21" i="1"/>
  <c r="P21" i="1"/>
  <c r="P22" i="1"/>
  <c r="O22" i="1"/>
  <c r="N22" i="1"/>
  <c r="M22" i="1"/>
  <c r="L22" i="1"/>
  <c r="K22" i="1"/>
  <c r="J22" i="1"/>
  <c r="I22" i="1"/>
  <c r="H22" i="1"/>
  <c r="G22" i="1"/>
  <c r="F22" i="1"/>
  <c r="E22" i="1"/>
  <c r="P23" i="1"/>
  <c r="O23" i="1"/>
  <c r="N23" i="1"/>
  <c r="M23" i="1"/>
  <c r="L23" i="1"/>
  <c r="K23" i="1"/>
  <c r="J23" i="1"/>
  <c r="I23" i="1"/>
  <c r="H23" i="1"/>
  <c r="G23" i="1"/>
  <c r="F23" i="1"/>
  <c r="E23" i="1"/>
  <c r="D25" i="1" l="1"/>
  <c r="D26" i="1"/>
  <c r="D27" i="1"/>
  <c r="D30" i="1"/>
  <c r="D31" i="1"/>
  <c r="D32" i="1"/>
  <c r="D33" i="1"/>
  <c r="D35" i="1"/>
  <c r="D36" i="1"/>
  <c r="D37" i="1"/>
  <c r="D38" i="1"/>
  <c r="D45" i="1"/>
  <c r="D46" i="1"/>
  <c r="D47" i="1"/>
  <c r="D48" i="1"/>
  <c r="D50" i="1"/>
  <c r="D51" i="1"/>
  <c r="D52" i="1"/>
  <c r="D53" i="1"/>
  <c r="D55" i="1"/>
  <c r="D56" i="1"/>
  <c r="D57" i="1"/>
  <c r="D58" i="1"/>
  <c r="D66" i="1"/>
  <c r="D67" i="1"/>
  <c r="D68" i="1"/>
  <c r="D69" i="1"/>
  <c r="D70" i="1"/>
  <c r="D72" i="1"/>
  <c r="D73" i="1"/>
  <c r="D74" i="1"/>
  <c r="D75" i="1"/>
  <c r="D77" i="1"/>
  <c r="D78" i="1"/>
  <c r="D79" i="1"/>
  <c r="D80" i="1"/>
  <c r="D82" i="1"/>
  <c r="D83" i="1"/>
  <c r="D84" i="1"/>
  <c r="D85" i="1"/>
  <c r="D87" i="1"/>
  <c r="D88" i="1"/>
  <c r="D89" i="1"/>
  <c r="D90" i="1"/>
  <c r="D97" i="1"/>
  <c r="D98" i="1"/>
  <c r="D99" i="1"/>
  <c r="D100" i="1"/>
  <c r="D107" i="1"/>
  <c r="D108" i="1"/>
  <c r="D109" i="1"/>
  <c r="D110" i="1"/>
  <c r="P102" i="1" l="1"/>
  <c r="O102" i="1"/>
  <c r="P103" i="1" l="1"/>
  <c r="O103" i="1"/>
  <c r="O42" i="1" l="1"/>
  <c r="N42" i="1"/>
  <c r="M42" i="1"/>
  <c r="N34" i="1" l="1"/>
  <c r="O34" i="1"/>
  <c r="P34" i="1"/>
  <c r="P106" i="1" l="1"/>
  <c r="P105" i="1"/>
  <c r="P104" i="1"/>
  <c r="P101" i="1" s="1"/>
  <c r="P96" i="1"/>
  <c r="P95" i="1"/>
  <c r="P94" i="1"/>
  <c r="P93" i="1"/>
  <c r="P92" i="1"/>
  <c r="P86" i="1"/>
  <c r="P81" i="1"/>
  <c r="P76" i="1"/>
  <c r="P71" i="1"/>
  <c r="P65" i="1"/>
  <c r="P64" i="1"/>
  <c r="P63" i="1"/>
  <c r="P17" i="1" s="1"/>
  <c r="P62" i="1"/>
  <c r="P61" i="1"/>
  <c r="P60" i="1"/>
  <c r="P54" i="1"/>
  <c r="P49" i="1"/>
  <c r="P44" i="1"/>
  <c r="P43" i="1"/>
  <c r="P42" i="1"/>
  <c r="P41" i="1"/>
  <c r="P40" i="1"/>
  <c r="P29" i="1"/>
  <c r="P24" i="1"/>
  <c r="P59" i="1" l="1"/>
  <c r="P91" i="1"/>
  <c r="P14" i="1"/>
  <c r="P15" i="1"/>
  <c r="P39" i="1"/>
  <c r="P16" i="1"/>
  <c r="P18" i="1"/>
  <c r="P19" i="1"/>
  <c r="P13" i="1" l="1"/>
  <c r="F24" i="1" l="1"/>
  <c r="G24" i="1"/>
  <c r="H24" i="1"/>
  <c r="I24" i="1"/>
  <c r="J24" i="1"/>
  <c r="K24" i="1"/>
  <c r="M24" i="1"/>
  <c r="N24" i="1"/>
  <c r="O24" i="1"/>
  <c r="E24" i="1"/>
  <c r="E29" i="1"/>
  <c r="F29" i="1"/>
  <c r="G29" i="1"/>
  <c r="H29" i="1"/>
  <c r="I29" i="1"/>
  <c r="J29" i="1"/>
  <c r="K29" i="1"/>
  <c r="L29" i="1"/>
  <c r="M29" i="1"/>
  <c r="N29" i="1"/>
  <c r="O29" i="1"/>
  <c r="F34" i="1"/>
  <c r="G34" i="1"/>
  <c r="H34" i="1"/>
  <c r="I34" i="1"/>
  <c r="J34" i="1"/>
  <c r="K34" i="1"/>
  <c r="L34" i="1"/>
  <c r="M34" i="1"/>
  <c r="E34" i="1"/>
  <c r="F43" i="1"/>
  <c r="G43" i="1"/>
  <c r="H43" i="1"/>
  <c r="I43" i="1"/>
  <c r="J43" i="1"/>
  <c r="K43" i="1"/>
  <c r="L43" i="1"/>
  <c r="M43" i="1"/>
  <c r="N43" i="1"/>
  <c r="O43" i="1"/>
  <c r="F42" i="1"/>
  <c r="G42" i="1"/>
  <c r="H42" i="1"/>
  <c r="I42" i="1"/>
  <c r="J42" i="1"/>
  <c r="K42" i="1"/>
  <c r="L42" i="1"/>
  <c r="F41" i="1"/>
  <c r="G41" i="1"/>
  <c r="H41" i="1"/>
  <c r="I41" i="1"/>
  <c r="J41" i="1"/>
  <c r="K41" i="1"/>
  <c r="L41" i="1"/>
  <c r="M41" i="1"/>
  <c r="N41" i="1"/>
  <c r="O41" i="1"/>
  <c r="F40" i="1"/>
  <c r="G40" i="1"/>
  <c r="H40" i="1"/>
  <c r="I40" i="1"/>
  <c r="J40" i="1"/>
  <c r="K40" i="1"/>
  <c r="L40" i="1"/>
  <c r="M40" i="1"/>
  <c r="N40" i="1"/>
  <c r="O40" i="1"/>
  <c r="E41" i="1"/>
  <c r="E42" i="1"/>
  <c r="E43" i="1"/>
  <c r="E40" i="1"/>
  <c r="O44" i="1"/>
  <c r="F44" i="1"/>
  <c r="G44" i="1"/>
  <c r="H44" i="1"/>
  <c r="I44" i="1"/>
  <c r="J44" i="1"/>
  <c r="K44" i="1"/>
  <c r="L44" i="1"/>
  <c r="M44" i="1"/>
  <c r="N44" i="1"/>
  <c r="E44" i="1"/>
  <c r="E49" i="1"/>
  <c r="F49" i="1"/>
  <c r="G49" i="1"/>
  <c r="H49" i="1"/>
  <c r="I49" i="1"/>
  <c r="J49" i="1"/>
  <c r="K49" i="1"/>
  <c r="L49" i="1"/>
  <c r="M49" i="1"/>
  <c r="N49" i="1"/>
  <c r="O49" i="1"/>
  <c r="F54" i="1"/>
  <c r="G54" i="1"/>
  <c r="H54" i="1"/>
  <c r="I54" i="1"/>
  <c r="J54" i="1"/>
  <c r="K54" i="1"/>
  <c r="L54" i="1"/>
  <c r="M54" i="1"/>
  <c r="N54" i="1"/>
  <c r="O54" i="1"/>
  <c r="E54" i="1"/>
  <c r="F64" i="1"/>
  <c r="G64" i="1"/>
  <c r="H64" i="1"/>
  <c r="I64" i="1"/>
  <c r="J64" i="1"/>
  <c r="K64" i="1"/>
  <c r="L64" i="1"/>
  <c r="M64" i="1"/>
  <c r="N64" i="1"/>
  <c r="O64" i="1"/>
  <c r="E64" i="1"/>
  <c r="F62" i="1"/>
  <c r="G62" i="1"/>
  <c r="H62" i="1"/>
  <c r="I62" i="1"/>
  <c r="J62" i="1"/>
  <c r="K62" i="1"/>
  <c r="L62" i="1"/>
  <c r="M62" i="1"/>
  <c r="N62" i="1"/>
  <c r="O62" i="1"/>
  <c r="F61" i="1"/>
  <c r="G61" i="1"/>
  <c r="H61" i="1"/>
  <c r="I61" i="1"/>
  <c r="J61" i="1"/>
  <c r="K61" i="1"/>
  <c r="L61" i="1"/>
  <c r="M61" i="1"/>
  <c r="N61" i="1"/>
  <c r="O61" i="1"/>
  <c r="F60" i="1"/>
  <c r="G60" i="1"/>
  <c r="H60" i="1"/>
  <c r="I60" i="1"/>
  <c r="J60" i="1"/>
  <c r="K60" i="1"/>
  <c r="L60" i="1"/>
  <c r="M60" i="1"/>
  <c r="N60" i="1"/>
  <c r="O60" i="1"/>
  <c r="E61" i="1"/>
  <c r="E62" i="1"/>
  <c r="E60" i="1"/>
  <c r="E63" i="1"/>
  <c r="E65" i="1"/>
  <c r="F65" i="1"/>
  <c r="G65" i="1"/>
  <c r="H65" i="1"/>
  <c r="I65" i="1"/>
  <c r="J65" i="1"/>
  <c r="K65" i="1"/>
  <c r="L65" i="1"/>
  <c r="M65" i="1"/>
  <c r="N65" i="1"/>
  <c r="O65" i="1"/>
  <c r="F71" i="1"/>
  <c r="G71" i="1"/>
  <c r="H71" i="1"/>
  <c r="I71" i="1"/>
  <c r="J71" i="1"/>
  <c r="K71" i="1"/>
  <c r="L71" i="1"/>
  <c r="M71" i="1"/>
  <c r="N71" i="1"/>
  <c r="O71" i="1"/>
  <c r="E71" i="1"/>
  <c r="F76" i="1"/>
  <c r="G76" i="1"/>
  <c r="H76" i="1"/>
  <c r="I76" i="1"/>
  <c r="J76" i="1"/>
  <c r="K76" i="1"/>
  <c r="L76" i="1"/>
  <c r="M76" i="1"/>
  <c r="N76" i="1"/>
  <c r="O76" i="1"/>
  <c r="E76" i="1"/>
  <c r="O81" i="1"/>
  <c r="F81" i="1"/>
  <c r="G81" i="1"/>
  <c r="H81" i="1"/>
  <c r="I81" i="1"/>
  <c r="J81" i="1"/>
  <c r="K81" i="1"/>
  <c r="L81" i="1"/>
  <c r="M81" i="1"/>
  <c r="N81" i="1"/>
  <c r="E81" i="1"/>
  <c r="F86" i="1"/>
  <c r="G86" i="1"/>
  <c r="H86" i="1"/>
  <c r="I86" i="1"/>
  <c r="J86" i="1"/>
  <c r="K86" i="1"/>
  <c r="L86" i="1"/>
  <c r="M86" i="1"/>
  <c r="N86" i="1"/>
  <c r="O86" i="1"/>
  <c r="E86" i="1"/>
  <c r="E92" i="1"/>
  <c r="E96" i="1"/>
  <c r="F96" i="1"/>
  <c r="G96" i="1"/>
  <c r="H96" i="1"/>
  <c r="I96" i="1"/>
  <c r="J96" i="1"/>
  <c r="K96" i="1"/>
  <c r="L96" i="1"/>
  <c r="M96" i="1"/>
  <c r="N96" i="1"/>
  <c r="O96" i="1"/>
  <c r="F106" i="1"/>
  <c r="G106" i="1"/>
  <c r="H106" i="1"/>
  <c r="I106" i="1"/>
  <c r="J106" i="1"/>
  <c r="K106" i="1"/>
  <c r="L106" i="1"/>
  <c r="M106" i="1"/>
  <c r="N106" i="1"/>
  <c r="O106" i="1"/>
  <c r="E106" i="1"/>
  <c r="F95" i="1"/>
  <c r="G95" i="1"/>
  <c r="H95" i="1"/>
  <c r="I95" i="1"/>
  <c r="J95" i="1"/>
  <c r="K95" i="1"/>
  <c r="L95" i="1"/>
  <c r="M95" i="1"/>
  <c r="N95" i="1"/>
  <c r="O95" i="1"/>
  <c r="F94" i="1"/>
  <c r="G94" i="1"/>
  <c r="H94" i="1"/>
  <c r="I94" i="1"/>
  <c r="J94" i="1"/>
  <c r="K94" i="1"/>
  <c r="L94" i="1"/>
  <c r="M94" i="1"/>
  <c r="N94" i="1"/>
  <c r="O94" i="1"/>
  <c r="F93" i="1"/>
  <c r="G93" i="1"/>
  <c r="H93" i="1"/>
  <c r="I93" i="1"/>
  <c r="J93" i="1"/>
  <c r="K93" i="1"/>
  <c r="L93" i="1"/>
  <c r="M93" i="1"/>
  <c r="N93" i="1"/>
  <c r="O93" i="1"/>
  <c r="F92" i="1"/>
  <c r="G92" i="1"/>
  <c r="H92" i="1"/>
  <c r="I92" i="1"/>
  <c r="J92" i="1"/>
  <c r="K92" i="1"/>
  <c r="L92" i="1"/>
  <c r="M92" i="1"/>
  <c r="N92" i="1"/>
  <c r="O92" i="1"/>
  <c r="E93" i="1"/>
  <c r="E94" i="1"/>
  <c r="E95" i="1"/>
  <c r="F105" i="1"/>
  <c r="G105" i="1"/>
  <c r="H105" i="1"/>
  <c r="I105" i="1"/>
  <c r="J105" i="1"/>
  <c r="K105" i="1"/>
  <c r="L105" i="1"/>
  <c r="M105" i="1"/>
  <c r="N105" i="1"/>
  <c r="O105" i="1"/>
  <c r="F104" i="1"/>
  <c r="G104" i="1"/>
  <c r="H104" i="1"/>
  <c r="I104" i="1"/>
  <c r="J104" i="1"/>
  <c r="K104" i="1"/>
  <c r="L104" i="1"/>
  <c r="M104" i="1"/>
  <c r="N104" i="1"/>
  <c r="O104" i="1"/>
  <c r="F103" i="1"/>
  <c r="G103" i="1"/>
  <c r="H103" i="1"/>
  <c r="I103" i="1"/>
  <c r="J103" i="1"/>
  <c r="K103" i="1"/>
  <c r="L103" i="1"/>
  <c r="M103" i="1"/>
  <c r="N103" i="1"/>
  <c r="F102" i="1"/>
  <c r="G102" i="1"/>
  <c r="H102" i="1"/>
  <c r="I102" i="1"/>
  <c r="J102" i="1"/>
  <c r="K102" i="1"/>
  <c r="L102" i="1"/>
  <c r="M102" i="1"/>
  <c r="N102" i="1"/>
  <c r="E103" i="1"/>
  <c r="E104" i="1"/>
  <c r="E105" i="1"/>
  <c r="E102" i="1"/>
  <c r="H39" i="1" l="1"/>
  <c r="D86" i="1"/>
  <c r="L39" i="1"/>
  <c r="D103" i="1"/>
  <c r="K101" i="1"/>
  <c r="D94" i="1"/>
  <c r="D43" i="1"/>
  <c r="D60" i="1"/>
  <c r="D54" i="1"/>
  <c r="D42" i="1"/>
  <c r="D34" i="1"/>
  <c r="D104" i="1"/>
  <c r="D95" i="1"/>
  <c r="D106" i="1"/>
  <c r="D96" i="1"/>
  <c r="D71" i="1"/>
  <c r="D65" i="1"/>
  <c r="D61" i="1"/>
  <c r="D44" i="1"/>
  <c r="D40" i="1"/>
  <c r="D29" i="1"/>
  <c r="E18" i="1"/>
  <c r="N14" i="1"/>
  <c r="N19" i="1"/>
  <c r="O18" i="1"/>
  <c r="I18" i="1"/>
  <c r="D92" i="1"/>
  <c r="D81" i="1"/>
  <c r="E17" i="1"/>
  <c r="M18" i="1"/>
  <c r="D21" i="1"/>
  <c r="N18" i="1"/>
  <c r="H18" i="1"/>
  <c r="N16" i="1"/>
  <c r="K18" i="1"/>
  <c r="G18" i="1"/>
  <c r="D102" i="1"/>
  <c r="D93" i="1"/>
  <c r="D105" i="1"/>
  <c r="D64" i="1"/>
  <c r="D49" i="1"/>
  <c r="D20" i="1"/>
  <c r="J18" i="1"/>
  <c r="F18" i="1"/>
  <c r="D22" i="1"/>
  <c r="O16" i="1"/>
  <c r="D76" i="1"/>
  <c r="M15" i="1"/>
  <c r="D41" i="1"/>
  <c r="D62" i="1"/>
  <c r="M16" i="1"/>
  <c r="O101" i="1"/>
  <c r="M101" i="1"/>
  <c r="M39" i="1"/>
  <c r="I14" i="1"/>
  <c r="O15" i="1"/>
  <c r="N91" i="1"/>
  <c r="J91" i="1"/>
  <c r="L91" i="1"/>
  <c r="H91" i="1"/>
  <c r="O14" i="1"/>
  <c r="K14" i="1"/>
  <c r="G14" i="1"/>
  <c r="I15" i="1"/>
  <c r="K16" i="1"/>
  <c r="G16" i="1"/>
  <c r="J14" i="1"/>
  <c r="F14" i="1"/>
  <c r="L14" i="1"/>
  <c r="H14" i="1"/>
  <c r="E14" i="1"/>
  <c r="E91" i="1"/>
  <c r="I101" i="1"/>
  <c r="M14" i="1"/>
  <c r="E16" i="1"/>
  <c r="K15" i="1"/>
  <c r="G15" i="1"/>
  <c r="I16" i="1"/>
  <c r="L15" i="1"/>
  <c r="H15" i="1"/>
  <c r="J16" i="1"/>
  <c r="F16" i="1"/>
  <c r="E15" i="1"/>
  <c r="N15" i="1"/>
  <c r="J15" i="1"/>
  <c r="F15" i="1"/>
  <c r="L16" i="1"/>
  <c r="H16" i="1"/>
  <c r="L101" i="1"/>
  <c r="H101" i="1"/>
  <c r="O91" i="1"/>
  <c r="K91" i="1"/>
  <c r="G91" i="1"/>
  <c r="M91" i="1"/>
  <c r="I91" i="1"/>
  <c r="E19" i="1"/>
  <c r="K39" i="1"/>
  <c r="I39" i="1"/>
  <c r="K19" i="1"/>
  <c r="E101" i="1"/>
  <c r="N101" i="1"/>
  <c r="J101" i="1"/>
  <c r="F101" i="1"/>
  <c r="G101" i="1"/>
  <c r="F91" i="1"/>
  <c r="O39" i="1"/>
  <c r="M19" i="1"/>
  <c r="I19" i="1"/>
  <c r="H19" i="1"/>
  <c r="G19" i="1"/>
  <c r="J19" i="1"/>
  <c r="F19" i="1"/>
  <c r="G39" i="1"/>
  <c r="N39" i="1"/>
  <c r="J39" i="1"/>
  <c r="F39" i="1"/>
  <c r="E39" i="1"/>
  <c r="O13" i="1" l="1"/>
  <c r="E13" i="1"/>
  <c r="N13" i="1"/>
  <c r="D14" i="1"/>
  <c r="D91" i="1"/>
  <c r="D101" i="1"/>
  <c r="I13" i="1"/>
  <c r="D39" i="1"/>
  <c r="D16" i="1"/>
  <c r="D15" i="1"/>
  <c r="M13" i="1"/>
  <c r="F13" i="1"/>
  <c r="G13" i="1"/>
  <c r="J13" i="1"/>
  <c r="K13" i="1"/>
  <c r="H13" i="1"/>
  <c r="O63" i="1" l="1"/>
  <c r="O17" i="1" s="1"/>
  <c r="N63" i="1"/>
  <c r="N17" i="1" s="1"/>
  <c r="M63" i="1"/>
  <c r="M17" i="1" s="1"/>
  <c r="L63" i="1"/>
  <c r="L17" i="1" s="1"/>
  <c r="K63" i="1"/>
  <c r="K17" i="1" s="1"/>
  <c r="J63" i="1"/>
  <c r="J17" i="1" s="1"/>
  <c r="I63" i="1"/>
  <c r="I17" i="1" s="1"/>
  <c r="H63" i="1"/>
  <c r="H17" i="1" s="1"/>
  <c r="G63" i="1"/>
  <c r="G17" i="1" s="1"/>
  <c r="F63" i="1"/>
  <c r="L28" i="1"/>
  <c r="D28" i="1" l="1"/>
  <c r="D63" i="1"/>
  <c r="F17" i="1"/>
  <c r="D17" i="1" s="1"/>
  <c r="L24" i="1"/>
  <c r="D24" i="1" s="1"/>
  <c r="O19" i="1"/>
  <c r="F59" i="1"/>
  <c r="J59" i="1"/>
  <c r="K59" i="1"/>
  <c r="N59" i="1"/>
  <c r="O59" i="1"/>
  <c r="H59" i="1"/>
  <c r="E59" i="1"/>
  <c r="I59" i="1"/>
  <c r="G59" i="1"/>
  <c r="M59" i="1"/>
  <c r="L59" i="1"/>
  <c r="L18" i="1" l="1"/>
  <c r="D18" i="1" s="1"/>
  <c r="D23" i="1"/>
  <c r="D59" i="1"/>
  <c r="L19" i="1"/>
  <c r="D19" i="1" s="1"/>
  <c r="L13" i="1" l="1"/>
  <c r="D13" i="1" s="1"/>
</calcChain>
</file>

<file path=xl/sharedStrings.xml><?xml version="1.0" encoding="utf-8"?>
<sst xmlns="http://schemas.openxmlformats.org/spreadsheetml/2006/main" count="159" uniqueCount="66">
  <si>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</si>
  <si>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</si>
  <si>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</si>
  <si>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</si>
  <si>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</si>
  <si>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</si>
  <si>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</si>
  <si>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</si>
  <si>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</si>
  <si>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</si>
  <si>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</si>
  <si>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</si>
  <si>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</si>
  <si>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</si>
  <si>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</si>
  <si>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</si>
  <si>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</si>
  <si>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</si>
  <si>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</si>
  <si>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</si>
  <si>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</si>
  <si>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</si>
  <si>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</si>
  <si>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</si>
  <si>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</si>
  <si>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</si>
  <si>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</si>
  <si>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</si>
  <si>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</si>
  <si>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</si>
  <si>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</si>
  <si>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</si>
  <si>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</si>
  <si>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</si>
  <si>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</si>
  <si>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</si>
  <si>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</si>
  <si>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</si>
  <si>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</si>
  <si>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</si>
  <si>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</si>
  <si>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</si>
  <si>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</si>
  <si>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</si>
  <si>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</si>
  <si>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</si>
  <si>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</si>
  <si>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</si>
  <si>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</si>
  <si>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</si>
  <si>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</si>
  <si>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</si>
  <si>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</si>
  <si>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</si>
  <si>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</si>
  <si>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</si>
  <si>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</si>
  <si>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</si>
  <si>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</si>
  <si>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</si>
  <si>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</si>
  <si>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</si>
  <si>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2026 год</t>
  </si>
  <si>
    <t>Приложение № 2</t>
  </si>
  <si>
    <t>Приложение  № 2  к постановлению</t>
  </si>
  <si>
    <t>от 22.03.2024 № 1235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</si>
</sst>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4" fontId="2" fillId="0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43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tabSelected="1" view="pageBreakPreview" zoomScale="145" zoomScaleNormal="70" zoomScaleSheetLayoutView="145" workbookViewId="0">
      <pane xSplit="1" topLeftCell="C1" activePane="topRight" state="frozen"/>
      <selection activeCell="A8" sqref="A8"/>
      <selection pane="topRight" activeCell="I4" sqref="I4"/>
    </sheetView>
  </sheetViews>
  <sheetFormatPr defaultColWidth="9.140625" defaultRowHeight="15" x14ac:dyDescent="0.25"/>
  <cols>
    <col min="1" max="1" width="18.28515625" style="2" customWidth="1"/>
    <col min="2" max="2" width="39.28515625" style="2" customWidth="1"/>
    <col min="3" max="3" width="24.42578125" style="2" customWidth="1"/>
    <col min="4" max="4" width="14.42578125" style="2" customWidth="1"/>
    <col min="5" max="14" width="11" style="2" customWidth="1"/>
    <col min="15" max="15" width="15.28515625" style="2" customWidth="1"/>
    <col min="16" max="16" width="13.5703125" style="2" customWidth="1"/>
    <col min="17" max="16384" width="9.140625" style="2"/>
  </cols>
  <sheetData>
    <row r="1" spans="1:19" ht="18.75" x14ac:dyDescent="0.3">
      <c r="K1" s="9" t="s">
        <v>64</v>
      </c>
      <c r="L1" s="9"/>
      <c r="M1" s="9"/>
      <c r="N1" s="9"/>
      <c r="O1" s="9"/>
      <c r="P1" s="9"/>
    </row>
    <row r="2" spans="1:19" ht="18.7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9" t="s">
        <v>42</v>
      </c>
      <c r="L2" s="9"/>
      <c r="M2" s="9"/>
      <c r="N2" s="9"/>
      <c r="O2" s="9"/>
      <c r="P2" s="9"/>
    </row>
    <row r="3" spans="1:19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9" t="s">
        <v>65</v>
      </c>
      <c r="L3" s="9"/>
      <c r="M3" s="9"/>
      <c r="N3" s="9"/>
      <c r="O3" s="9"/>
      <c r="P3" s="9"/>
    </row>
    <row r="4" spans="1:19" ht="18.75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9"/>
      <c r="L4" s="9"/>
      <c r="M4" s="9"/>
      <c r="N4" s="9"/>
      <c r="O4" s="9"/>
      <c r="P4" s="9"/>
    </row>
    <row r="5" spans="1:19" ht="20.2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9" t="s">
        <v>63</v>
      </c>
      <c r="L5" s="9"/>
      <c r="M5" s="9"/>
      <c r="N5" s="9"/>
      <c r="O5" s="9"/>
      <c r="P5" s="9"/>
    </row>
    <row r="6" spans="1:19" ht="1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9" t="s">
        <v>38</v>
      </c>
      <c r="L6" s="9"/>
      <c r="M6" s="9"/>
      <c r="N6" s="9"/>
      <c r="O6" s="9"/>
      <c r="P6" s="9"/>
    </row>
    <row r="7" spans="1:19" ht="1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9" ht="36.75" customHeight="1" x14ac:dyDescent="0.3">
      <c r="A8" s="17" t="s">
        <v>39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9" ht="15" customHeight="1" thickBo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9" ht="15" customHeight="1" thickBot="1" x14ac:dyDescent="0.3">
      <c r="A10" s="18" t="s">
        <v>0</v>
      </c>
      <c r="B10" s="18" t="s">
        <v>1</v>
      </c>
      <c r="C10" s="20" t="s">
        <v>2</v>
      </c>
      <c r="D10" s="21" t="s">
        <v>41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</row>
    <row r="11" spans="1:19" ht="81.75" customHeight="1" x14ac:dyDescent="0.25">
      <c r="A11" s="19"/>
      <c r="B11" s="19"/>
      <c r="C11" s="19"/>
      <c r="D11" s="8" t="s">
        <v>3</v>
      </c>
      <c r="E11" s="8" t="s">
        <v>4</v>
      </c>
      <c r="F11" s="8" t="s">
        <v>5</v>
      </c>
      <c r="G11" s="8" t="s">
        <v>6</v>
      </c>
      <c r="H11" s="8" t="s">
        <v>7</v>
      </c>
      <c r="I11" s="8" t="s">
        <v>8</v>
      </c>
      <c r="J11" s="8" t="s">
        <v>9</v>
      </c>
      <c r="K11" s="8" t="s">
        <v>33</v>
      </c>
      <c r="L11" s="8" t="s">
        <v>34</v>
      </c>
      <c r="M11" s="8" t="s">
        <v>35</v>
      </c>
      <c r="N11" s="11" t="s">
        <v>36</v>
      </c>
      <c r="O11" s="8" t="s">
        <v>37</v>
      </c>
      <c r="P11" s="8" t="s">
        <v>62</v>
      </c>
    </row>
    <row r="12" spans="1:19" ht="15.7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</row>
    <row r="13" spans="1:19" ht="34.5" customHeight="1" x14ac:dyDescent="0.25">
      <c r="A13" s="16" t="s">
        <v>10</v>
      </c>
      <c r="B13" s="16" t="s">
        <v>40</v>
      </c>
      <c r="C13" s="7" t="s">
        <v>3</v>
      </c>
      <c r="D13" s="5">
        <f>SUM(E13:P13)</f>
        <v>774452.67</v>
      </c>
      <c r="E13" s="1">
        <f>E14+E15+E16+E18</f>
        <v>34441</v>
      </c>
      <c r="F13" s="1">
        <f t="shared" ref="F13:N13" si="0">F14+F15+F16+F18</f>
        <v>38797.699999999997</v>
      </c>
      <c r="G13" s="1">
        <f t="shared" si="0"/>
        <v>36894.800000000003</v>
      </c>
      <c r="H13" s="1">
        <f t="shared" si="0"/>
        <v>39841</v>
      </c>
      <c r="I13" s="1">
        <f t="shared" si="0"/>
        <v>39661.599999999999</v>
      </c>
      <c r="J13" s="1">
        <f t="shared" si="0"/>
        <v>46242.17</v>
      </c>
      <c r="K13" s="1">
        <f t="shared" si="0"/>
        <v>71900.000000000015</v>
      </c>
      <c r="L13" s="1">
        <f t="shared" si="0"/>
        <v>106626.9</v>
      </c>
      <c r="M13" s="1">
        <f>M14+M15+M16+M18</f>
        <v>103121.60000000001</v>
      </c>
      <c r="N13" s="1">
        <f t="shared" si="0"/>
        <v>84225.3</v>
      </c>
      <c r="O13" s="1">
        <f>O14+O15+O16+O18</f>
        <v>87696.499999999985</v>
      </c>
      <c r="P13" s="1">
        <f>P14+P15+P16+P18</f>
        <v>85004.1</v>
      </c>
      <c r="Q13" s="4"/>
    </row>
    <row r="14" spans="1:19" ht="34.5" customHeight="1" x14ac:dyDescent="0.25">
      <c r="A14" s="16"/>
      <c r="B14" s="16"/>
      <c r="C14" s="7" t="s">
        <v>11</v>
      </c>
      <c r="D14" s="1">
        <f t="shared" ref="D14:D72" si="1">SUM(E14:P14)</f>
        <v>22766</v>
      </c>
      <c r="E14" s="1">
        <f t="shared" ref="E14:P14" si="2">E20+E40+E60+E92+E102</f>
        <v>0</v>
      </c>
      <c r="F14" s="1">
        <f t="shared" si="2"/>
        <v>630</v>
      </c>
      <c r="G14" s="1">
        <f t="shared" si="2"/>
        <v>0</v>
      </c>
      <c r="H14" s="1">
        <f t="shared" si="2"/>
        <v>0</v>
      </c>
      <c r="I14" s="1">
        <f t="shared" si="2"/>
        <v>0</v>
      </c>
      <c r="J14" s="1">
        <f t="shared" si="2"/>
        <v>0</v>
      </c>
      <c r="K14" s="1">
        <f t="shared" si="2"/>
        <v>2426.3000000000002</v>
      </c>
      <c r="L14" s="1">
        <f t="shared" si="2"/>
        <v>19249.7</v>
      </c>
      <c r="M14" s="1">
        <f t="shared" si="2"/>
        <v>0</v>
      </c>
      <c r="N14" s="1">
        <f t="shared" si="2"/>
        <v>0</v>
      </c>
      <c r="O14" s="1">
        <f t="shared" si="2"/>
        <v>460</v>
      </c>
      <c r="P14" s="1">
        <f t="shared" si="2"/>
        <v>0</v>
      </c>
      <c r="Q14" s="4"/>
      <c r="R14" s="4"/>
      <c r="S14" s="4"/>
    </row>
    <row r="15" spans="1:19" ht="34.5" customHeight="1" x14ac:dyDescent="0.25">
      <c r="A15" s="16"/>
      <c r="B15" s="16"/>
      <c r="C15" s="7" t="s">
        <v>12</v>
      </c>
      <c r="D15" s="1">
        <f t="shared" si="1"/>
        <v>23643.4</v>
      </c>
      <c r="E15" s="1">
        <f t="shared" ref="E15:P15" si="3">E21+E41+E61+E93+E103</f>
        <v>0</v>
      </c>
      <c r="F15" s="1">
        <f t="shared" si="3"/>
        <v>0</v>
      </c>
      <c r="G15" s="1">
        <f t="shared" si="3"/>
        <v>335</v>
      </c>
      <c r="H15" s="1">
        <f t="shared" si="3"/>
        <v>0</v>
      </c>
      <c r="I15" s="1">
        <f t="shared" si="3"/>
        <v>0</v>
      </c>
      <c r="J15" s="1">
        <f t="shared" si="3"/>
        <v>0</v>
      </c>
      <c r="K15" s="1">
        <f t="shared" si="3"/>
        <v>384.5</v>
      </c>
      <c r="L15" s="1">
        <f t="shared" si="3"/>
        <v>6225.5</v>
      </c>
      <c r="M15" s="1">
        <f t="shared" si="3"/>
        <v>16583.400000000001</v>
      </c>
      <c r="N15" s="1">
        <f t="shared" si="3"/>
        <v>0</v>
      </c>
      <c r="O15" s="1">
        <f t="shared" si="3"/>
        <v>115</v>
      </c>
      <c r="P15" s="1">
        <f t="shared" si="3"/>
        <v>0</v>
      </c>
    </row>
    <row r="16" spans="1:19" ht="34.5" customHeight="1" x14ac:dyDescent="0.25">
      <c r="A16" s="16"/>
      <c r="B16" s="16"/>
      <c r="C16" s="7" t="s">
        <v>13</v>
      </c>
      <c r="D16" s="5">
        <f t="shared" si="1"/>
        <v>651405.19999999995</v>
      </c>
      <c r="E16" s="1">
        <f t="shared" ref="E16:P16" si="4">E22+E42+E62+E94+E104</f>
        <v>27550.3</v>
      </c>
      <c r="F16" s="1">
        <f t="shared" si="4"/>
        <v>31567.7</v>
      </c>
      <c r="G16" s="1">
        <f t="shared" si="4"/>
        <v>31047.800000000003</v>
      </c>
      <c r="H16" s="1">
        <f t="shared" si="4"/>
        <v>34191</v>
      </c>
      <c r="I16" s="1">
        <f t="shared" si="4"/>
        <v>34149.599999999999</v>
      </c>
      <c r="J16" s="1">
        <f t="shared" si="4"/>
        <v>39942.199999999997</v>
      </c>
      <c r="K16" s="1">
        <f t="shared" si="4"/>
        <v>63577.200000000012</v>
      </c>
      <c r="L16" s="1">
        <f t="shared" si="4"/>
        <v>75520.2</v>
      </c>
      <c r="M16" s="5">
        <f t="shared" si="4"/>
        <v>80776.599999999991</v>
      </c>
      <c r="N16" s="1">
        <f t="shared" si="4"/>
        <v>76469.2</v>
      </c>
      <c r="O16" s="5">
        <f t="shared" si="4"/>
        <v>79365.39999999998</v>
      </c>
      <c r="P16" s="5">
        <f t="shared" si="4"/>
        <v>77248</v>
      </c>
    </row>
    <row r="17" spans="1:16" ht="34.5" customHeight="1" x14ac:dyDescent="0.25">
      <c r="A17" s="16"/>
      <c r="B17" s="16"/>
      <c r="C17" s="3" t="s">
        <v>14</v>
      </c>
      <c r="D17" s="1">
        <f t="shared" si="1"/>
        <v>1624.8</v>
      </c>
      <c r="E17" s="1">
        <f>E63</f>
        <v>1624.8</v>
      </c>
      <c r="F17" s="1">
        <f t="shared" ref="F17:O17" si="5">F63</f>
        <v>0</v>
      </c>
      <c r="G17" s="1">
        <f t="shared" si="5"/>
        <v>0</v>
      </c>
      <c r="H17" s="1">
        <f t="shared" si="5"/>
        <v>0</v>
      </c>
      <c r="I17" s="1">
        <f t="shared" si="5"/>
        <v>0</v>
      </c>
      <c r="J17" s="1">
        <f t="shared" si="5"/>
        <v>0</v>
      </c>
      <c r="K17" s="1">
        <f t="shared" si="5"/>
        <v>0</v>
      </c>
      <c r="L17" s="1">
        <f t="shared" si="5"/>
        <v>0</v>
      </c>
      <c r="M17" s="1">
        <f t="shared" si="5"/>
        <v>0</v>
      </c>
      <c r="N17" s="1">
        <f t="shared" si="5"/>
        <v>0</v>
      </c>
      <c r="O17" s="1">
        <f t="shared" si="5"/>
        <v>0</v>
      </c>
      <c r="P17" s="1">
        <f t="shared" ref="P17" si="6">P63</f>
        <v>0</v>
      </c>
    </row>
    <row r="18" spans="1:16" ht="34.5" customHeight="1" x14ac:dyDescent="0.25">
      <c r="A18" s="16"/>
      <c r="B18" s="16"/>
      <c r="C18" s="7" t="s">
        <v>15</v>
      </c>
      <c r="D18" s="1">
        <f t="shared" si="1"/>
        <v>76638.070000000007</v>
      </c>
      <c r="E18" s="1">
        <f t="shared" ref="E18:P18" si="7">E23+E43+E64+E95+E105</f>
        <v>6890.7</v>
      </c>
      <c r="F18" s="1">
        <f t="shared" si="7"/>
        <v>6600</v>
      </c>
      <c r="G18" s="1">
        <f t="shared" si="7"/>
        <v>5512</v>
      </c>
      <c r="H18" s="1">
        <f t="shared" si="7"/>
        <v>5650</v>
      </c>
      <c r="I18" s="1">
        <f t="shared" si="7"/>
        <v>5512</v>
      </c>
      <c r="J18" s="1">
        <f t="shared" si="7"/>
        <v>6299.97</v>
      </c>
      <c r="K18" s="1">
        <f t="shared" si="7"/>
        <v>5512</v>
      </c>
      <c r="L18" s="1">
        <f t="shared" si="7"/>
        <v>5631.5</v>
      </c>
      <c r="M18" s="1">
        <f t="shared" si="7"/>
        <v>5761.6</v>
      </c>
      <c r="N18" s="1">
        <f t="shared" si="7"/>
        <v>7756.1</v>
      </c>
      <c r="O18" s="1">
        <f t="shared" si="7"/>
        <v>7756.1</v>
      </c>
      <c r="P18" s="1">
        <f t="shared" si="7"/>
        <v>7756.1</v>
      </c>
    </row>
    <row r="19" spans="1:16" ht="35.25" customHeight="1" x14ac:dyDescent="0.25">
      <c r="A19" s="16" t="s">
        <v>16</v>
      </c>
      <c r="B19" s="16" t="s">
        <v>17</v>
      </c>
      <c r="C19" s="7" t="s">
        <v>3</v>
      </c>
      <c r="D19" s="1">
        <f t="shared" si="1"/>
        <v>603123.27</v>
      </c>
      <c r="E19" s="1">
        <f>SUM(E20:E23)</f>
        <v>27918</v>
      </c>
      <c r="F19" s="1">
        <f t="shared" ref="F19:O19" si="8">SUM(F20:F23)</f>
        <v>27503</v>
      </c>
      <c r="G19" s="1">
        <f t="shared" si="8"/>
        <v>25217.7</v>
      </c>
      <c r="H19" s="1">
        <f t="shared" si="8"/>
        <v>27891.4</v>
      </c>
      <c r="I19" s="1">
        <f t="shared" si="8"/>
        <v>26139</v>
      </c>
      <c r="J19" s="1">
        <f t="shared" si="8"/>
        <v>34556.57</v>
      </c>
      <c r="K19" s="1">
        <f t="shared" si="8"/>
        <v>51399.600000000006</v>
      </c>
      <c r="L19" s="1">
        <f t="shared" si="8"/>
        <v>68090</v>
      </c>
      <c r="M19" s="1">
        <f t="shared" si="8"/>
        <v>74571.399999999994</v>
      </c>
      <c r="N19" s="1">
        <f>SUM(N20:N23)</f>
        <v>77731.900000000009</v>
      </c>
      <c r="O19" s="1">
        <f t="shared" si="8"/>
        <v>80895.5</v>
      </c>
      <c r="P19" s="1">
        <f t="shared" ref="P19" si="9">SUM(P20:P23)</f>
        <v>81209.200000000012</v>
      </c>
    </row>
    <row r="20" spans="1:16" ht="35.25" customHeight="1" x14ac:dyDescent="0.25">
      <c r="A20" s="16"/>
      <c r="B20" s="16"/>
      <c r="C20" s="7" t="s">
        <v>11</v>
      </c>
      <c r="D20" s="1">
        <f t="shared" si="1"/>
        <v>0</v>
      </c>
      <c r="E20" s="1">
        <f t="shared" ref="E20:P20" si="10">E25+E30+E35</f>
        <v>0</v>
      </c>
      <c r="F20" s="1">
        <f t="shared" si="10"/>
        <v>0</v>
      </c>
      <c r="G20" s="1">
        <f t="shared" si="10"/>
        <v>0</v>
      </c>
      <c r="H20" s="1">
        <f t="shared" si="10"/>
        <v>0</v>
      </c>
      <c r="I20" s="1">
        <f t="shared" si="10"/>
        <v>0</v>
      </c>
      <c r="J20" s="1">
        <f t="shared" si="10"/>
        <v>0</v>
      </c>
      <c r="K20" s="1">
        <f t="shared" si="10"/>
        <v>0</v>
      </c>
      <c r="L20" s="1">
        <f t="shared" si="10"/>
        <v>0</v>
      </c>
      <c r="M20" s="1">
        <f t="shared" si="10"/>
        <v>0</v>
      </c>
      <c r="N20" s="1">
        <f t="shared" si="10"/>
        <v>0</v>
      </c>
      <c r="O20" s="1">
        <f t="shared" si="10"/>
        <v>0</v>
      </c>
      <c r="P20" s="1">
        <f t="shared" si="10"/>
        <v>0</v>
      </c>
    </row>
    <row r="21" spans="1:16" ht="35.25" customHeight="1" x14ac:dyDescent="0.25">
      <c r="A21" s="16"/>
      <c r="B21" s="16"/>
      <c r="C21" s="7" t="s">
        <v>12</v>
      </c>
      <c r="D21" s="1">
        <f t="shared" si="1"/>
        <v>0</v>
      </c>
      <c r="E21" s="1">
        <f t="shared" ref="E21:P21" si="11">E26+E31+E36</f>
        <v>0</v>
      </c>
      <c r="F21" s="1">
        <f t="shared" si="11"/>
        <v>0</v>
      </c>
      <c r="G21" s="1">
        <f t="shared" si="11"/>
        <v>0</v>
      </c>
      <c r="H21" s="1">
        <f t="shared" si="11"/>
        <v>0</v>
      </c>
      <c r="I21" s="1">
        <f t="shared" si="11"/>
        <v>0</v>
      </c>
      <c r="J21" s="1">
        <f t="shared" si="11"/>
        <v>0</v>
      </c>
      <c r="K21" s="1">
        <f t="shared" si="11"/>
        <v>0</v>
      </c>
      <c r="L21" s="1">
        <f t="shared" si="11"/>
        <v>0</v>
      </c>
      <c r="M21" s="1">
        <f t="shared" si="11"/>
        <v>0</v>
      </c>
      <c r="N21" s="1">
        <f t="shared" si="11"/>
        <v>0</v>
      </c>
      <c r="O21" s="1">
        <f t="shared" si="11"/>
        <v>0</v>
      </c>
      <c r="P21" s="1">
        <f t="shared" si="11"/>
        <v>0</v>
      </c>
    </row>
    <row r="22" spans="1:16" ht="35.25" customHeight="1" x14ac:dyDescent="0.25">
      <c r="A22" s="16"/>
      <c r="B22" s="16"/>
      <c r="C22" s="7" t="s">
        <v>13</v>
      </c>
      <c r="D22" s="1">
        <f t="shared" si="1"/>
        <v>526485.19999999995</v>
      </c>
      <c r="E22" s="1">
        <f t="shared" ref="E22:P22" si="12">E27+E32+E37</f>
        <v>21027.3</v>
      </c>
      <c r="F22" s="1">
        <f t="shared" si="12"/>
        <v>20903</v>
      </c>
      <c r="G22" s="1">
        <f t="shared" si="12"/>
        <v>19705.7</v>
      </c>
      <c r="H22" s="1">
        <f t="shared" si="12"/>
        <v>22241.4</v>
      </c>
      <c r="I22" s="1">
        <f t="shared" si="12"/>
        <v>20627</v>
      </c>
      <c r="J22" s="1">
        <f t="shared" si="12"/>
        <v>28256.6</v>
      </c>
      <c r="K22" s="1">
        <f t="shared" si="12"/>
        <v>45887.600000000006</v>
      </c>
      <c r="L22" s="1">
        <f t="shared" si="12"/>
        <v>62458.5</v>
      </c>
      <c r="M22" s="1">
        <f t="shared" si="12"/>
        <v>68809.799999999988</v>
      </c>
      <c r="N22" s="1">
        <f t="shared" si="12"/>
        <v>69975.8</v>
      </c>
      <c r="O22" s="1">
        <f t="shared" si="12"/>
        <v>73139.399999999994</v>
      </c>
      <c r="P22" s="1">
        <f t="shared" si="12"/>
        <v>73453.100000000006</v>
      </c>
    </row>
    <row r="23" spans="1:16" ht="35.25" customHeight="1" x14ac:dyDescent="0.25">
      <c r="A23" s="16"/>
      <c r="B23" s="16"/>
      <c r="C23" s="7" t="s">
        <v>15</v>
      </c>
      <c r="D23" s="1">
        <f t="shared" si="1"/>
        <v>76638.070000000007</v>
      </c>
      <c r="E23" s="1">
        <f t="shared" ref="E23:P23" si="13">E28+E33+E38</f>
        <v>6890.7</v>
      </c>
      <c r="F23" s="1">
        <f t="shared" si="13"/>
        <v>6600</v>
      </c>
      <c r="G23" s="1">
        <f t="shared" si="13"/>
        <v>5512</v>
      </c>
      <c r="H23" s="1">
        <f t="shared" si="13"/>
        <v>5650</v>
      </c>
      <c r="I23" s="1">
        <f t="shared" si="13"/>
        <v>5512</v>
      </c>
      <c r="J23" s="1">
        <f t="shared" si="13"/>
        <v>6299.97</v>
      </c>
      <c r="K23" s="1">
        <f t="shared" si="13"/>
        <v>5512</v>
      </c>
      <c r="L23" s="1">
        <f t="shared" si="13"/>
        <v>5631.5</v>
      </c>
      <c r="M23" s="1">
        <f t="shared" si="13"/>
        <v>5761.6</v>
      </c>
      <c r="N23" s="1">
        <f t="shared" si="13"/>
        <v>7756.1</v>
      </c>
      <c r="O23" s="1">
        <f t="shared" si="13"/>
        <v>7756.1</v>
      </c>
      <c r="P23" s="1">
        <f t="shared" si="13"/>
        <v>7756.1</v>
      </c>
    </row>
    <row r="24" spans="1:16" ht="39" customHeight="1" x14ac:dyDescent="0.25">
      <c r="A24" s="16" t="s">
        <v>18</v>
      </c>
      <c r="B24" s="16" t="s">
        <v>50</v>
      </c>
      <c r="C24" s="7" t="s">
        <v>3</v>
      </c>
      <c r="D24" s="1">
        <f t="shared" si="1"/>
        <v>415615.47</v>
      </c>
      <c r="E24" s="1">
        <f>SUM(E25:E28)</f>
        <v>27918</v>
      </c>
      <c r="F24" s="1">
        <f t="shared" ref="F24:O24" si="14">SUM(F25:F28)</f>
        <v>27503</v>
      </c>
      <c r="G24" s="1">
        <f t="shared" si="14"/>
        <v>25217.7</v>
      </c>
      <c r="H24" s="1">
        <f t="shared" si="14"/>
        <v>27891.4</v>
      </c>
      <c r="I24" s="1">
        <f t="shared" si="14"/>
        <v>26139</v>
      </c>
      <c r="J24" s="1">
        <f t="shared" si="14"/>
        <v>33556.57</v>
      </c>
      <c r="K24" s="1">
        <f t="shared" si="14"/>
        <v>33688.699999999997</v>
      </c>
      <c r="L24" s="1">
        <f t="shared" si="14"/>
        <v>36070.300000000003</v>
      </c>
      <c r="M24" s="1">
        <f t="shared" si="14"/>
        <v>41097.1</v>
      </c>
      <c r="N24" s="1">
        <f t="shared" si="14"/>
        <v>44347.1</v>
      </c>
      <c r="O24" s="1">
        <f t="shared" si="14"/>
        <v>46027.9</v>
      </c>
      <c r="P24" s="1">
        <f t="shared" ref="P24" si="15">SUM(P25:P28)</f>
        <v>46158.7</v>
      </c>
    </row>
    <row r="25" spans="1:16" ht="39" customHeight="1" x14ac:dyDescent="0.25">
      <c r="A25" s="16"/>
      <c r="B25" s="16"/>
      <c r="C25" s="7" t="s">
        <v>11</v>
      </c>
      <c r="D25" s="1">
        <f t="shared" si="1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</row>
    <row r="26" spans="1:16" ht="39" customHeight="1" x14ac:dyDescent="0.25">
      <c r="A26" s="16"/>
      <c r="B26" s="16"/>
      <c r="C26" s="7" t="s">
        <v>12</v>
      </c>
      <c r="D26" s="1">
        <f t="shared" si="1"/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</row>
    <row r="27" spans="1:16" ht="39" customHeight="1" x14ac:dyDescent="0.25">
      <c r="A27" s="16"/>
      <c r="B27" s="16"/>
      <c r="C27" s="7" t="s">
        <v>13</v>
      </c>
      <c r="D27" s="1">
        <f t="shared" si="1"/>
        <v>349419.9</v>
      </c>
      <c r="E27" s="1">
        <v>21027.3</v>
      </c>
      <c r="F27" s="1">
        <v>20903</v>
      </c>
      <c r="G27" s="1">
        <v>19705.7</v>
      </c>
      <c r="H27" s="1">
        <v>22241.4</v>
      </c>
      <c r="I27" s="1">
        <v>20627</v>
      </c>
      <c r="J27" s="1">
        <v>27256.6</v>
      </c>
      <c r="K27" s="1">
        <v>28176.7</v>
      </c>
      <c r="L27" s="1">
        <v>32338.799999999999</v>
      </c>
      <c r="M27" s="1">
        <v>37145.699999999997</v>
      </c>
      <c r="N27" s="1">
        <v>38835.1</v>
      </c>
      <c r="O27" s="1">
        <v>40515.9</v>
      </c>
      <c r="P27" s="1">
        <v>40646.699999999997</v>
      </c>
    </row>
    <row r="28" spans="1:16" ht="39" customHeight="1" x14ac:dyDescent="0.25">
      <c r="A28" s="16"/>
      <c r="B28" s="16"/>
      <c r="C28" s="7" t="s">
        <v>15</v>
      </c>
      <c r="D28" s="1">
        <f t="shared" si="1"/>
        <v>66195.570000000007</v>
      </c>
      <c r="E28" s="1">
        <v>6890.7</v>
      </c>
      <c r="F28" s="1">
        <v>6600</v>
      </c>
      <c r="G28" s="1">
        <v>5512</v>
      </c>
      <c r="H28" s="1">
        <v>5650</v>
      </c>
      <c r="I28" s="1">
        <v>5512</v>
      </c>
      <c r="J28" s="1">
        <v>6299.97</v>
      </c>
      <c r="K28" s="1">
        <v>5512</v>
      </c>
      <c r="L28" s="1">
        <f>5512-1780.5</f>
        <v>3731.5</v>
      </c>
      <c r="M28" s="1">
        <v>3951.4</v>
      </c>
      <c r="N28" s="1">
        <v>5512</v>
      </c>
      <c r="O28" s="5">
        <v>5512</v>
      </c>
      <c r="P28" s="5">
        <v>5512</v>
      </c>
    </row>
    <row r="29" spans="1:16" ht="36" customHeight="1" x14ac:dyDescent="0.25">
      <c r="A29" s="16" t="s">
        <v>43</v>
      </c>
      <c r="B29" s="16" t="s">
        <v>44</v>
      </c>
      <c r="C29" s="7" t="s">
        <v>3</v>
      </c>
      <c r="D29" s="1">
        <f t="shared" si="1"/>
        <v>1000</v>
      </c>
      <c r="E29" s="1">
        <f>SUM(E30:E33)</f>
        <v>0</v>
      </c>
      <c r="F29" s="1">
        <f t="shared" ref="F29:O29" si="16">SUM(F30:F33)</f>
        <v>0</v>
      </c>
      <c r="G29" s="1">
        <f t="shared" si="16"/>
        <v>0</v>
      </c>
      <c r="H29" s="1">
        <f t="shared" si="16"/>
        <v>0</v>
      </c>
      <c r="I29" s="1">
        <f t="shared" si="16"/>
        <v>0</v>
      </c>
      <c r="J29" s="1">
        <f t="shared" si="16"/>
        <v>1000</v>
      </c>
      <c r="K29" s="1">
        <f t="shared" si="16"/>
        <v>0</v>
      </c>
      <c r="L29" s="1">
        <f t="shared" si="16"/>
        <v>0</v>
      </c>
      <c r="M29" s="1">
        <f t="shared" si="16"/>
        <v>0</v>
      </c>
      <c r="N29" s="1">
        <f t="shared" si="16"/>
        <v>0</v>
      </c>
      <c r="O29" s="1">
        <f t="shared" si="16"/>
        <v>0</v>
      </c>
      <c r="P29" s="1">
        <f t="shared" ref="P29" si="17">SUM(P30:P33)</f>
        <v>0</v>
      </c>
    </row>
    <row r="30" spans="1:16" ht="36" customHeight="1" x14ac:dyDescent="0.25">
      <c r="A30" s="16"/>
      <c r="B30" s="16"/>
      <c r="C30" s="7" t="s">
        <v>11</v>
      </c>
      <c r="D30" s="1">
        <f t="shared" si="1"/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</row>
    <row r="31" spans="1:16" ht="36" customHeight="1" x14ac:dyDescent="0.25">
      <c r="A31" s="16"/>
      <c r="B31" s="16"/>
      <c r="C31" s="7" t="s">
        <v>12</v>
      </c>
      <c r="D31" s="1">
        <f t="shared" si="1"/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</row>
    <row r="32" spans="1:16" ht="36" customHeight="1" x14ac:dyDescent="0.25">
      <c r="A32" s="16"/>
      <c r="B32" s="16"/>
      <c r="C32" s="7" t="s">
        <v>13</v>
      </c>
      <c r="D32" s="1">
        <f t="shared" si="1"/>
        <v>1000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1000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</row>
    <row r="33" spans="1:16" ht="36" customHeight="1" x14ac:dyDescent="0.25">
      <c r="A33" s="16"/>
      <c r="B33" s="16"/>
      <c r="C33" s="7" t="s">
        <v>15</v>
      </c>
      <c r="D33" s="1">
        <f t="shared" si="1"/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</row>
    <row r="34" spans="1:16" ht="33" customHeight="1" x14ac:dyDescent="0.25">
      <c r="A34" s="16" t="s">
        <v>48</v>
      </c>
      <c r="B34" s="16" t="s">
        <v>49</v>
      </c>
      <c r="C34" s="7" t="s">
        <v>3</v>
      </c>
      <c r="D34" s="1">
        <f t="shared" si="1"/>
        <v>186507.8</v>
      </c>
      <c r="E34" s="1">
        <f>SUM(E35:E38)</f>
        <v>0</v>
      </c>
      <c r="F34" s="1">
        <f t="shared" ref="F34:O34" si="18">SUM(F35:F38)</f>
        <v>0</v>
      </c>
      <c r="G34" s="1">
        <f t="shared" si="18"/>
        <v>0</v>
      </c>
      <c r="H34" s="1">
        <f t="shared" si="18"/>
        <v>0</v>
      </c>
      <c r="I34" s="1">
        <f t="shared" si="18"/>
        <v>0</v>
      </c>
      <c r="J34" s="1">
        <f t="shared" si="18"/>
        <v>0</v>
      </c>
      <c r="K34" s="1">
        <f t="shared" si="18"/>
        <v>17710.900000000001</v>
      </c>
      <c r="L34" s="1">
        <f t="shared" si="18"/>
        <v>32019.7</v>
      </c>
      <c r="M34" s="1">
        <f t="shared" si="18"/>
        <v>33474.299999999996</v>
      </c>
      <c r="N34" s="1">
        <f t="shared" si="18"/>
        <v>33384.800000000003</v>
      </c>
      <c r="O34" s="1">
        <f t="shared" si="18"/>
        <v>34867.599999999999</v>
      </c>
      <c r="P34" s="1">
        <f t="shared" ref="P34" si="19">SUM(P35:P38)</f>
        <v>35050.5</v>
      </c>
    </row>
    <row r="35" spans="1:16" ht="33" customHeight="1" x14ac:dyDescent="0.25">
      <c r="A35" s="16"/>
      <c r="B35" s="16"/>
      <c r="C35" s="7" t="s">
        <v>11</v>
      </c>
      <c r="D35" s="1">
        <f t="shared" si="1"/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</row>
    <row r="36" spans="1:16" ht="33" customHeight="1" x14ac:dyDescent="0.25">
      <c r="A36" s="16"/>
      <c r="B36" s="16"/>
      <c r="C36" s="7" t="s">
        <v>12</v>
      </c>
      <c r="D36" s="1">
        <f t="shared" si="1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</row>
    <row r="37" spans="1:16" ht="33" customHeight="1" x14ac:dyDescent="0.25">
      <c r="A37" s="16"/>
      <c r="B37" s="16"/>
      <c r="C37" s="7" t="s">
        <v>13</v>
      </c>
      <c r="D37" s="1">
        <f t="shared" si="1"/>
        <v>176065.30000000002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17710.900000000001</v>
      </c>
      <c r="L37" s="1">
        <v>30119.7</v>
      </c>
      <c r="M37" s="1">
        <v>31664.1</v>
      </c>
      <c r="N37" s="1">
        <v>31140.7</v>
      </c>
      <c r="O37" s="1">
        <v>32623.5</v>
      </c>
      <c r="P37" s="1">
        <v>32806.400000000001</v>
      </c>
    </row>
    <row r="38" spans="1:16" ht="33" customHeight="1" x14ac:dyDescent="0.25">
      <c r="A38" s="16"/>
      <c r="B38" s="16"/>
      <c r="C38" s="7" t="s">
        <v>15</v>
      </c>
      <c r="D38" s="1">
        <f t="shared" si="1"/>
        <v>10442.5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1900</v>
      </c>
      <c r="M38" s="1">
        <v>1810.2</v>
      </c>
      <c r="N38" s="1">
        <v>2244.1</v>
      </c>
      <c r="O38" s="1">
        <v>2244.1</v>
      </c>
      <c r="P38" s="1">
        <v>2244.1</v>
      </c>
    </row>
    <row r="39" spans="1:16" ht="34.5" customHeight="1" x14ac:dyDescent="0.25">
      <c r="A39" s="13" t="s">
        <v>19</v>
      </c>
      <c r="B39" s="13" t="s">
        <v>20</v>
      </c>
      <c r="C39" s="7" t="s">
        <v>3</v>
      </c>
      <c r="D39" s="1">
        <f t="shared" si="1"/>
        <v>54588.2</v>
      </c>
      <c r="E39" s="1">
        <f>SUM(E40:E43)</f>
        <v>737.4</v>
      </c>
      <c r="F39" s="1">
        <f t="shared" ref="F39:O39" si="20">SUM(F40:F43)</f>
        <v>738.9</v>
      </c>
      <c r="G39" s="1">
        <f t="shared" si="20"/>
        <v>1415.4</v>
      </c>
      <c r="H39" s="1">
        <f t="shared" si="20"/>
        <v>2091.5</v>
      </c>
      <c r="I39" s="1">
        <f t="shared" si="20"/>
        <v>391.9</v>
      </c>
      <c r="J39" s="1">
        <f t="shared" si="20"/>
        <v>1421.1</v>
      </c>
      <c r="K39" s="1">
        <f t="shared" si="20"/>
        <v>1394.9</v>
      </c>
      <c r="L39" s="1">
        <f t="shared" si="20"/>
        <v>28234.300000000003</v>
      </c>
      <c r="M39" s="1">
        <f t="shared" si="20"/>
        <v>17941.7</v>
      </c>
      <c r="N39" s="1">
        <f t="shared" si="20"/>
        <v>69.7</v>
      </c>
      <c r="O39" s="1">
        <f t="shared" si="20"/>
        <v>93.2</v>
      </c>
      <c r="P39" s="1">
        <f t="shared" ref="P39" si="21">SUM(P40:P43)</f>
        <v>58.2</v>
      </c>
    </row>
    <row r="40" spans="1:16" ht="34.5" customHeight="1" x14ac:dyDescent="0.25">
      <c r="A40" s="14"/>
      <c r="B40" s="14"/>
      <c r="C40" s="7" t="s">
        <v>11</v>
      </c>
      <c r="D40" s="1">
        <f t="shared" si="1"/>
        <v>19249.7</v>
      </c>
      <c r="E40" s="1">
        <f>E45+E50+E55</f>
        <v>0</v>
      </c>
      <c r="F40" s="1">
        <f t="shared" ref="F40:O40" si="22">F45+F50+F55</f>
        <v>0</v>
      </c>
      <c r="G40" s="1">
        <f t="shared" si="22"/>
        <v>0</v>
      </c>
      <c r="H40" s="1">
        <f t="shared" si="22"/>
        <v>0</v>
      </c>
      <c r="I40" s="1">
        <f t="shared" si="22"/>
        <v>0</v>
      </c>
      <c r="J40" s="1">
        <f t="shared" si="22"/>
        <v>0</v>
      </c>
      <c r="K40" s="1">
        <f t="shared" si="22"/>
        <v>0</v>
      </c>
      <c r="L40" s="1">
        <f t="shared" si="22"/>
        <v>19249.7</v>
      </c>
      <c r="M40" s="1">
        <f t="shared" si="22"/>
        <v>0</v>
      </c>
      <c r="N40" s="1">
        <f t="shared" si="22"/>
        <v>0</v>
      </c>
      <c r="O40" s="1">
        <f t="shared" si="22"/>
        <v>0</v>
      </c>
      <c r="P40" s="1">
        <f t="shared" ref="P40" si="23">P45+P50+P55</f>
        <v>0</v>
      </c>
    </row>
    <row r="41" spans="1:16" ht="34.5" customHeight="1" x14ac:dyDescent="0.25">
      <c r="A41" s="14"/>
      <c r="B41" s="14"/>
      <c r="C41" s="7" t="s">
        <v>12</v>
      </c>
      <c r="D41" s="1">
        <f t="shared" si="1"/>
        <v>22808.9</v>
      </c>
      <c r="E41" s="1">
        <f t="shared" ref="E41:O43" si="24">E46+E51+E56</f>
        <v>0</v>
      </c>
      <c r="F41" s="1">
        <f t="shared" si="24"/>
        <v>0</v>
      </c>
      <c r="G41" s="1">
        <f t="shared" si="24"/>
        <v>0</v>
      </c>
      <c r="H41" s="1">
        <f t="shared" si="24"/>
        <v>0</v>
      </c>
      <c r="I41" s="1">
        <f t="shared" si="24"/>
        <v>0</v>
      </c>
      <c r="J41" s="1">
        <f t="shared" si="24"/>
        <v>0</v>
      </c>
      <c r="K41" s="1">
        <f t="shared" si="24"/>
        <v>0</v>
      </c>
      <c r="L41" s="1">
        <f t="shared" si="24"/>
        <v>6225.5</v>
      </c>
      <c r="M41" s="1">
        <f t="shared" si="24"/>
        <v>16583.400000000001</v>
      </c>
      <c r="N41" s="1">
        <f t="shared" si="24"/>
        <v>0</v>
      </c>
      <c r="O41" s="1">
        <f t="shared" si="24"/>
        <v>0</v>
      </c>
      <c r="P41" s="1">
        <f t="shared" ref="P41" si="25">P46+P51+P56</f>
        <v>0</v>
      </c>
    </row>
    <row r="42" spans="1:16" ht="34.5" customHeight="1" x14ac:dyDescent="0.25">
      <c r="A42" s="14"/>
      <c r="B42" s="14"/>
      <c r="C42" s="7" t="s">
        <v>13</v>
      </c>
      <c r="D42" s="1">
        <f t="shared" si="1"/>
        <v>12529.6</v>
      </c>
      <c r="E42" s="1">
        <f t="shared" si="24"/>
        <v>737.4</v>
      </c>
      <c r="F42" s="1">
        <f t="shared" si="24"/>
        <v>738.9</v>
      </c>
      <c r="G42" s="1">
        <f t="shared" si="24"/>
        <v>1415.4</v>
      </c>
      <c r="H42" s="1">
        <f t="shared" si="24"/>
        <v>2091.5</v>
      </c>
      <c r="I42" s="1">
        <f t="shared" si="24"/>
        <v>391.9</v>
      </c>
      <c r="J42" s="1">
        <f t="shared" si="24"/>
        <v>1421.1</v>
      </c>
      <c r="K42" s="1">
        <f t="shared" si="24"/>
        <v>1394.9</v>
      </c>
      <c r="L42" s="1">
        <f t="shared" si="24"/>
        <v>2759.1000000000004</v>
      </c>
      <c r="M42" s="1">
        <f>M47+M52+M57</f>
        <v>1358.3</v>
      </c>
      <c r="N42" s="1">
        <f>N47+N52+N57</f>
        <v>69.7</v>
      </c>
      <c r="O42" s="1">
        <f>O47+O52+O57</f>
        <v>93.2</v>
      </c>
      <c r="P42" s="1">
        <f t="shared" ref="P42" si="26">P47+P52+P57</f>
        <v>58.2</v>
      </c>
    </row>
    <row r="43" spans="1:16" ht="34.5" customHeight="1" x14ac:dyDescent="0.25">
      <c r="A43" s="15"/>
      <c r="B43" s="15"/>
      <c r="C43" s="7" t="s">
        <v>15</v>
      </c>
      <c r="D43" s="1">
        <f t="shared" si="1"/>
        <v>0</v>
      </c>
      <c r="E43" s="1">
        <f t="shared" si="24"/>
        <v>0</v>
      </c>
      <c r="F43" s="1">
        <f t="shared" si="24"/>
        <v>0</v>
      </c>
      <c r="G43" s="1">
        <f t="shared" si="24"/>
        <v>0</v>
      </c>
      <c r="H43" s="1">
        <f t="shared" si="24"/>
        <v>0</v>
      </c>
      <c r="I43" s="1">
        <f t="shared" si="24"/>
        <v>0</v>
      </c>
      <c r="J43" s="1">
        <f t="shared" si="24"/>
        <v>0</v>
      </c>
      <c r="K43" s="1">
        <f t="shared" si="24"/>
        <v>0</v>
      </c>
      <c r="L43" s="1">
        <f t="shared" si="24"/>
        <v>0</v>
      </c>
      <c r="M43" s="1">
        <f t="shared" si="24"/>
        <v>0</v>
      </c>
      <c r="N43" s="1">
        <f t="shared" si="24"/>
        <v>0</v>
      </c>
      <c r="O43" s="1">
        <f t="shared" si="24"/>
        <v>0</v>
      </c>
      <c r="P43" s="1">
        <f t="shared" ref="P43" si="27">P48+P53+P58</f>
        <v>0</v>
      </c>
    </row>
    <row r="44" spans="1:16" ht="34.5" customHeight="1" x14ac:dyDescent="0.25">
      <c r="A44" s="13" t="s">
        <v>21</v>
      </c>
      <c r="B44" s="13" t="s">
        <v>22</v>
      </c>
      <c r="C44" s="7" t="s">
        <v>3</v>
      </c>
      <c r="D44" s="1">
        <f t="shared" si="1"/>
        <v>9319.5</v>
      </c>
      <c r="E44" s="1">
        <f>SUM(E45:E48)</f>
        <v>737.4</v>
      </c>
      <c r="F44" s="1">
        <f t="shared" ref="F44:N44" si="28">SUM(F45:F48)</f>
        <v>738.9</v>
      </c>
      <c r="G44" s="1">
        <f t="shared" si="28"/>
        <v>1415.4</v>
      </c>
      <c r="H44" s="1">
        <f t="shared" si="28"/>
        <v>2091.5</v>
      </c>
      <c r="I44" s="1">
        <f t="shared" si="28"/>
        <v>391.9</v>
      </c>
      <c r="J44" s="1">
        <f t="shared" si="28"/>
        <v>1421.1</v>
      </c>
      <c r="K44" s="1">
        <f t="shared" si="28"/>
        <v>1394.9</v>
      </c>
      <c r="L44" s="1">
        <f t="shared" si="28"/>
        <v>607.5</v>
      </c>
      <c r="M44" s="1">
        <f t="shared" si="28"/>
        <v>299.8</v>
      </c>
      <c r="N44" s="1">
        <f t="shared" si="28"/>
        <v>69.7</v>
      </c>
      <c r="O44" s="1">
        <f>SUM(O45:O48)</f>
        <v>93.2</v>
      </c>
      <c r="P44" s="1">
        <f>SUM(P45:P48)</f>
        <v>58.2</v>
      </c>
    </row>
    <row r="45" spans="1:16" ht="34.5" customHeight="1" x14ac:dyDescent="0.25">
      <c r="A45" s="14"/>
      <c r="B45" s="14"/>
      <c r="C45" s="7" t="s">
        <v>11</v>
      </c>
      <c r="D45" s="1">
        <f t="shared" si="1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</row>
    <row r="46" spans="1:16" ht="34.5" customHeight="1" x14ac:dyDescent="0.25">
      <c r="A46" s="14"/>
      <c r="B46" s="14"/>
      <c r="C46" s="7" t="s">
        <v>12</v>
      </c>
      <c r="D46" s="1">
        <f t="shared" si="1"/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ht="34.5" customHeight="1" x14ac:dyDescent="0.25">
      <c r="A47" s="14"/>
      <c r="B47" s="14"/>
      <c r="C47" s="7" t="s">
        <v>13</v>
      </c>
      <c r="D47" s="1">
        <f t="shared" si="1"/>
        <v>9319.5</v>
      </c>
      <c r="E47" s="1">
        <v>737.4</v>
      </c>
      <c r="F47" s="1">
        <v>738.9</v>
      </c>
      <c r="G47" s="1">
        <v>1415.4</v>
      </c>
      <c r="H47" s="1">
        <v>2091.5</v>
      </c>
      <c r="I47" s="1">
        <v>391.9</v>
      </c>
      <c r="J47" s="1">
        <v>1421.1</v>
      </c>
      <c r="K47" s="1">
        <v>1394.9</v>
      </c>
      <c r="L47" s="1">
        <v>607.5</v>
      </c>
      <c r="M47" s="1">
        <v>299.8</v>
      </c>
      <c r="N47" s="1">
        <v>69.7</v>
      </c>
      <c r="O47" s="5">
        <v>93.2</v>
      </c>
      <c r="P47" s="5">
        <v>58.2</v>
      </c>
    </row>
    <row r="48" spans="1:16" ht="34.5" customHeight="1" x14ac:dyDescent="0.25">
      <c r="A48" s="15"/>
      <c r="B48" s="15"/>
      <c r="C48" s="7" t="s">
        <v>15</v>
      </c>
      <c r="D48" s="1">
        <f t="shared" si="1"/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ht="35.25" customHeight="1" x14ac:dyDescent="0.25">
      <c r="A49" s="13" t="s">
        <v>53</v>
      </c>
      <c r="B49" s="13" t="s">
        <v>58</v>
      </c>
      <c r="C49" s="7" t="s">
        <v>3</v>
      </c>
      <c r="D49" s="1">
        <f t="shared" si="1"/>
        <v>19769.600000000002</v>
      </c>
      <c r="E49" s="1">
        <f>SUM(E50:E53)</f>
        <v>0</v>
      </c>
      <c r="F49" s="1">
        <f t="shared" ref="F49:O49" si="29">SUM(F50:F53)</f>
        <v>0</v>
      </c>
      <c r="G49" s="1">
        <f t="shared" si="29"/>
        <v>0</v>
      </c>
      <c r="H49" s="1">
        <f t="shared" si="29"/>
        <v>0</v>
      </c>
      <c r="I49" s="1">
        <f t="shared" si="29"/>
        <v>0</v>
      </c>
      <c r="J49" s="1">
        <f t="shared" si="29"/>
        <v>0</v>
      </c>
      <c r="K49" s="1">
        <f t="shared" si="29"/>
        <v>0</v>
      </c>
      <c r="L49" s="1">
        <f t="shared" si="29"/>
        <v>2127.6999999999998</v>
      </c>
      <c r="M49" s="1">
        <f t="shared" si="29"/>
        <v>17641.900000000001</v>
      </c>
      <c r="N49" s="1">
        <f t="shared" si="29"/>
        <v>0</v>
      </c>
      <c r="O49" s="1">
        <f t="shared" si="29"/>
        <v>0</v>
      </c>
      <c r="P49" s="1">
        <f t="shared" ref="P49" si="30">SUM(P50:P53)</f>
        <v>0</v>
      </c>
    </row>
    <row r="50" spans="1:16" ht="35.25" customHeight="1" x14ac:dyDescent="0.25">
      <c r="A50" s="14"/>
      <c r="B50" s="14"/>
      <c r="C50" s="7" t="s">
        <v>11</v>
      </c>
      <c r="D50" s="1">
        <f t="shared" si="1"/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</row>
    <row r="51" spans="1:16" ht="35.25" customHeight="1" x14ac:dyDescent="0.25">
      <c r="A51" s="14"/>
      <c r="B51" s="14"/>
      <c r="C51" s="7" t="s">
        <v>12</v>
      </c>
      <c r="D51" s="1">
        <f t="shared" si="1"/>
        <v>18583.400000000001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2000</v>
      </c>
      <c r="M51" s="1">
        <v>16583.400000000001</v>
      </c>
      <c r="N51" s="1">
        <v>0</v>
      </c>
      <c r="O51" s="1">
        <v>0</v>
      </c>
      <c r="P51" s="1">
        <v>0</v>
      </c>
    </row>
    <row r="52" spans="1:16" ht="35.25" customHeight="1" x14ac:dyDescent="0.25">
      <c r="A52" s="14"/>
      <c r="B52" s="14"/>
      <c r="C52" s="7" t="s">
        <v>13</v>
      </c>
      <c r="D52" s="1">
        <f t="shared" si="1"/>
        <v>1186.2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127.7</v>
      </c>
      <c r="M52" s="1">
        <v>1058.5</v>
      </c>
      <c r="N52" s="1">
        <v>0</v>
      </c>
      <c r="O52" s="1">
        <v>0</v>
      </c>
      <c r="P52" s="1">
        <v>0</v>
      </c>
    </row>
    <row r="53" spans="1:16" ht="35.25" customHeight="1" x14ac:dyDescent="0.25">
      <c r="A53" s="15"/>
      <c r="B53" s="15"/>
      <c r="C53" s="7" t="s">
        <v>15</v>
      </c>
      <c r="D53" s="1">
        <f t="shared" si="1"/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</row>
    <row r="54" spans="1:16" ht="31.5" customHeight="1" x14ac:dyDescent="0.25">
      <c r="A54" s="13" t="s">
        <v>54</v>
      </c>
      <c r="B54" s="13" t="s">
        <v>55</v>
      </c>
      <c r="C54" s="7" t="s">
        <v>3</v>
      </c>
      <c r="D54" s="1">
        <f t="shared" si="1"/>
        <v>25499.100000000002</v>
      </c>
      <c r="E54" s="1">
        <f>SUM(E55:E58)</f>
        <v>0</v>
      </c>
      <c r="F54" s="1">
        <f t="shared" ref="F54:O54" si="31">SUM(F55:F58)</f>
        <v>0</v>
      </c>
      <c r="G54" s="1">
        <f t="shared" si="31"/>
        <v>0</v>
      </c>
      <c r="H54" s="1">
        <f t="shared" si="31"/>
        <v>0</v>
      </c>
      <c r="I54" s="1">
        <f t="shared" si="31"/>
        <v>0</v>
      </c>
      <c r="J54" s="1">
        <f t="shared" si="31"/>
        <v>0</v>
      </c>
      <c r="K54" s="1">
        <f t="shared" si="31"/>
        <v>0</v>
      </c>
      <c r="L54" s="1">
        <f t="shared" si="31"/>
        <v>25499.100000000002</v>
      </c>
      <c r="M54" s="1">
        <f t="shared" si="31"/>
        <v>0</v>
      </c>
      <c r="N54" s="1">
        <f t="shared" si="31"/>
        <v>0</v>
      </c>
      <c r="O54" s="1">
        <f t="shared" si="31"/>
        <v>0</v>
      </c>
      <c r="P54" s="1">
        <f t="shared" ref="P54" si="32">SUM(P55:P58)</f>
        <v>0</v>
      </c>
    </row>
    <row r="55" spans="1:16" ht="31.5" customHeight="1" x14ac:dyDescent="0.25">
      <c r="A55" s="14"/>
      <c r="B55" s="14"/>
      <c r="C55" s="7" t="s">
        <v>11</v>
      </c>
      <c r="D55" s="1">
        <f t="shared" si="1"/>
        <v>19249.7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19249.7</v>
      </c>
      <c r="M55" s="1">
        <v>0</v>
      </c>
      <c r="N55" s="1">
        <v>0</v>
      </c>
      <c r="O55" s="1">
        <v>0</v>
      </c>
      <c r="P55" s="1">
        <v>0</v>
      </c>
    </row>
    <row r="56" spans="1:16" ht="31.5" customHeight="1" x14ac:dyDescent="0.25">
      <c r="A56" s="14"/>
      <c r="B56" s="14"/>
      <c r="C56" s="7" t="s">
        <v>12</v>
      </c>
      <c r="D56" s="1">
        <f t="shared" si="1"/>
        <v>4225.5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4225.5</v>
      </c>
      <c r="M56" s="1">
        <v>0</v>
      </c>
      <c r="N56" s="1">
        <v>0</v>
      </c>
      <c r="O56" s="1">
        <v>0</v>
      </c>
      <c r="P56" s="1">
        <v>0</v>
      </c>
    </row>
    <row r="57" spans="1:16" ht="31.5" customHeight="1" x14ac:dyDescent="0.25">
      <c r="A57" s="14"/>
      <c r="B57" s="14"/>
      <c r="C57" s="7" t="s">
        <v>13</v>
      </c>
      <c r="D57" s="1">
        <f t="shared" si="1"/>
        <v>2023.9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2023.9</v>
      </c>
      <c r="M57" s="1">
        <v>0</v>
      </c>
      <c r="N57" s="1">
        <v>0</v>
      </c>
      <c r="O57" s="1">
        <v>0</v>
      </c>
      <c r="P57" s="1">
        <v>0</v>
      </c>
    </row>
    <row r="58" spans="1:16" ht="31.5" customHeight="1" x14ac:dyDescent="0.25">
      <c r="A58" s="15"/>
      <c r="B58" s="15"/>
      <c r="C58" s="7" t="s">
        <v>15</v>
      </c>
      <c r="D58" s="1">
        <f t="shared" si="1"/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1:16" ht="33" customHeight="1" x14ac:dyDescent="0.25">
      <c r="A59" s="13" t="s">
        <v>23</v>
      </c>
      <c r="B59" s="13" t="s">
        <v>24</v>
      </c>
      <c r="C59" s="7" t="s">
        <v>3</v>
      </c>
      <c r="D59" s="1">
        <f t="shared" si="1"/>
        <v>112865.99999999999</v>
      </c>
      <c r="E59" s="1">
        <f>E60+E61+E62+E64</f>
        <v>5785.5999999999995</v>
      </c>
      <c r="F59" s="1">
        <f t="shared" ref="F59:O59" si="33">F60+F61+F62+F64</f>
        <v>10555.8</v>
      </c>
      <c r="G59" s="1">
        <f t="shared" si="33"/>
        <v>10261.700000000001</v>
      </c>
      <c r="H59" s="1">
        <f t="shared" si="33"/>
        <v>9858.1</v>
      </c>
      <c r="I59" s="1">
        <f t="shared" si="33"/>
        <v>13130.699999999999</v>
      </c>
      <c r="J59" s="1">
        <f t="shared" si="33"/>
        <v>10264.5</v>
      </c>
      <c r="K59" s="1">
        <f>K60+K61+K62+K64</f>
        <v>16051.7</v>
      </c>
      <c r="L59" s="1">
        <f t="shared" si="33"/>
        <v>10302.6</v>
      </c>
      <c r="M59" s="1">
        <f t="shared" si="33"/>
        <v>10608.5</v>
      </c>
      <c r="N59" s="1">
        <f t="shared" si="33"/>
        <v>6423.7</v>
      </c>
      <c r="O59" s="1">
        <f t="shared" si="33"/>
        <v>5886.4</v>
      </c>
      <c r="P59" s="1">
        <f t="shared" ref="P59" si="34">P60+P61+P62+P64</f>
        <v>3736.6999999999994</v>
      </c>
    </row>
    <row r="60" spans="1:16" ht="33" customHeight="1" x14ac:dyDescent="0.25">
      <c r="A60" s="14"/>
      <c r="B60" s="14"/>
      <c r="C60" s="7" t="s">
        <v>11</v>
      </c>
      <c r="D60" s="1">
        <f t="shared" si="1"/>
        <v>630</v>
      </c>
      <c r="E60" s="1">
        <f t="shared" ref="E60:O60" si="35">E66+E72+E77+E82+E87</f>
        <v>0</v>
      </c>
      <c r="F60" s="1">
        <f t="shared" si="35"/>
        <v>630</v>
      </c>
      <c r="G60" s="1">
        <f t="shared" si="35"/>
        <v>0</v>
      </c>
      <c r="H60" s="1">
        <f t="shared" si="35"/>
        <v>0</v>
      </c>
      <c r="I60" s="1">
        <f t="shared" si="35"/>
        <v>0</v>
      </c>
      <c r="J60" s="1">
        <f t="shared" si="35"/>
        <v>0</v>
      </c>
      <c r="K60" s="1">
        <f t="shared" si="35"/>
        <v>0</v>
      </c>
      <c r="L60" s="1">
        <f t="shared" si="35"/>
        <v>0</v>
      </c>
      <c r="M60" s="1">
        <f t="shared" si="35"/>
        <v>0</v>
      </c>
      <c r="N60" s="1">
        <f t="shared" si="35"/>
        <v>0</v>
      </c>
      <c r="O60" s="1">
        <f t="shared" si="35"/>
        <v>0</v>
      </c>
      <c r="P60" s="1">
        <f t="shared" ref="P60" si="36">P66+P72+P77+P82+P87</f>
        <v>0</v>
      </c>
    </row>
    <row r="61" spans="1:16" ht="33" customHeight="1" x14ac:dyDescent="0.25">
      <c r="A61" s="14"/>
      <c r="B61" s="14"/>
      <c r="C61" s="7" t="s">
        <v>12</v>
      </c>
      <c r="D61" s="1">
        <f t="shared" si="1"/>
        <v>335</v>
      </c>
      <c r="E61" s="1">
        <f t="shared" ref="E61:O61" si="37">E67+E73+E78+E83+E88</f>
        <v>0</v>
      </c>
      <c r="F61" s="1">
        <f t="shared" si="37"/>
        <v>0</v>
      </c>
      <c r="G61" s="1">
        <f t="shared" si="37"/>
        <v>335</v>
      </c>
      <c r="H61" s="1">
        <f t="shared" si="37"/>
        <v>0</v>
      </c>
      <c r="I61" s="1">
        <f t="shared" si="37"/>
        <v>0</v>
      </c>
      <c r="J61" s="1">
        <f t="shared" si="37"/>
        <v>0</v>
      </c>
      <c r="K61" s="1">
        <f t="shared" si="37"/>
        <v>0</v>
      </c>
      <c r="L61" s="1">
        <f t="shared" si="37"/>
        <v>0</v>
      </c>
      <c r="M61" s="1">
        <f t="shared" si="37"/>
        <v>0</v>
      </c>
      <c r="N61" s="1">
        <f t="shared" si="37"/>
        <v>0</v>
      </c>
      <c r="O61" s="1">
        <f t="shared" si="37"/>
        <v>0</v>
      </c>
      <c r="P61" s="1">
        <f t="shared" ref="P61" si="38">P67+P73+P78+P83+P88</f>
        <v>0</v>
      </c>
    </row>
    <row r="62" spans="1:16" ht="33" customHeight="1" x14ac:dyDescent="0.25">
      <c r="A62" s="14"/>
      <c r="B62" s="14"/>
      <c r="C62" s="7" t="s">
        <v>13</v>
      </c>
      <c r="D62" s="1">
        <f t="shared" si="1"/>
        <v>111900.99999999999</v>
      </c>
      <c r="E62" s="1">
        <f t="shared" ref="E62:O62" si="39">E68+E74+E79+E84+E89</f>
        <v>5785.5999999999995</v>
      </c>
      <c r="F62" s="1">
        <f t="shared" si="39"/>
        <v>9925.7999999999993</v>
      </c>
      <c r="G62" s="1">
        <f t="shared" si="39"/>
        <v>9926.7000000000007</v>
      </c>
      <c r="H62" s="1">
        <f t="shared" si="39"/>
        <v>9858.1</v>
      </c>
      <c r="I62" s="1">
        <f t="shared" si="39"/>
        <v>13130.699999999999</v>
      </c>
      <c r="J62" s="1">
        <f t="shared" si="39"/>
        <v>10264.5</v>
      </c>
      <c r="K62" s="1">
        <f t="shared" si="39"/>
        <v>16051.7</v>
      </c>
      <c r="L62" s="1">
        <f t="shared" si="39"/>
        <v>10302.6</v>
      </c>
      <c r="M62" s="1">
        <f t="shared" si="39"/>
        <v>10608.5</v>
      </c>
      <c r="N62" s="1">
        <f t="shared" si="39"/>
        <v>6423.7</v>
      </c>
      <c r="O62" s="1">
        <f t="shared" si="39"/>
        <v>5886.4</v>
      </c>
      <c r="P62" s="1">
        <f t="shared" ref="P62" si="40">P68+P74+P79+P84+P89</f>
        <v>3736.6999999999994</v>
      </c>
    </row>
    <row r="63" spans="1:16" ht="33" customHeight="1" x14ac:dyDescent="0.25">
      <c r="A63" s="14"/>
      <c r="B63" s="14"/>
      <c r="C63" s="3" t="s">
        <v>14</v>
      </c>
      <c r="D63" s="1">
        <f t="shared" si="1"/>
        <v>1624.8</v>
      </c>
      <c r="E63" s="1">
        <f>E69</f>
        <v>1624.8</v>
      </c>
      <c r="F63" s="1">
        <f t="shared" ref="F63:O63" si="41">F69</f>
        <v>0</v>
      </c>
      <c r="G63" s="1">
        <f t="shared" si="41"/>
        <v>0</v>
      </c>
      <c r="H63" s="1">
        <f t="shared" si="41"/>
        <v>0</v>
      </c>
      <c r="I63" s="1">
        <f t="shared" si="41"/>
        <v>0</v>
      </c>
      <c r="J63" s="1">
        <f t="shared" si="41"/>
        <v>0</v>
      </c>
      <c r="K63" s="1">
        <f t="shared" si="41"/>
        <v>0</v>
      </c>
      <c r="L63" s="1">
        <f t="shared" si="41"/>
        <v>0</v>
      </c>
      <c r="M63" s="1">
        <f t="shared" si="41"/>
        <v>0</v>
      </c>
      <c r="N63" s="1">
        <f t="shared" si="41"/>
        <v>0</v>
      </c>
      <c r="O63" s="1">
        <f t="shared" si="41"/>
        <v>0</v>
      </c>
      <c r="P63" s="1">
        <f t="shared" ref="P63" si="42">P69</f>
        <v>0</v>
      </c>
    </row>
    <row r="64" spans="1:16" ht="33" customHeight="1" x14ac:dyDescent="0.25">
      <c r="A64" s="15"/>
      <c r="B64" s="15"/>
      <c r="C64" s="7" t="s">
        <v>15</v>
      </c>
      <c r="D64" s="1">
        <f t="shared" si="1"/>
        <v>0</v>
      </c>
      <c r="E64" s="1">
        <f t="shared" ref="E64:O64" si="43">E70+E75+E80+E85+E90</f>
        <v>0</v>
      </c>
      <c r="F64" s="1">
        <f t="shared" si="43"/>
        <v>0</v>
      </c>
      <c r="G64" s="1">
        <f t="shared" si="43"/>
        <v>0</v>
      </c>
      <c r="H64" s="1">
        <f t="shared" si="43"/>
        <v>0</v>
      </c>
      <c r="I64" s="1">
        <f t="shared" si="43"/>
        <v>0</v>
      </c>
      <c r="J64" s="1">
        <f t="shared" si="43"/>
        <v>0</v>
      </c>
      <c r="K64" s="1">
        <f t="shared" si="43"/>
        <v>0</v>
      </c>
      <c r="L64" s="1">
        <f t="shared" si="43"/>
        <v>0</v>
      </c>
      <c r="M64" s="1">
        <f t="shared" si="43"/>
        <v>0</v>
      </c>
      <c r="N64" s="1">
        <f t="shared" si="43"/>
        <v>0</v>
      </c>
      <c r="O64" s="1">
        <f t="shared" si="43"/>
        <v>0</v>
      </c>
      <c r="P64" s="1">
        <f t="shared" ref="P64" si="44">P70+P75+P80+P85+P90</f>
        <v>0</v>
      </c>
    </row>
    <row r="65" spans="1:16" ht="33" customHeight="1" x14ac:dyDescent="0.25">
      <c r="A65" s="13" t="s">
        <v>25</v>
      </c>
      <c r="B65" s="13" t="s">
        <v>26</v>
      </c>
      <c r="C65" s="7" t="s">
        <v>3</v>
      </c>
      <c r="D65" s="1">
        <f t="shared" si="1"/>
        <v>69587.499999999985</v>
      </c>
      <c r="E65" s="1">
        <f>E66+E67+E68+E70</f>
        <v>4372.7</v>
      </c>
      <c r="F65" s="1">
        <f t="shared" ref="F65:O65" si="45">F66+F67+F68+F70</f>
        <v>5800.5</v>
      </c>
      <c r="G65" s="1">
        <f t="shared" si="45"/>
        <v>5857.8</v>
      </c>
      <c r="H65" s="1">
        <f t="shared" si="45"/>
        <v>5201.6000000000004</v>
      </c>
      <c r="I65" s="1">
        <f t="shared" si="45"/>
        <v>8035.9</v>
      </c>
      <c r="J65" s="1">
        <f t="shared" si="45"/>
        <v>4049</v>
      </c>
      <c r="K65" s="1">
        <f t="shared" si="45"/>
        <v>7824.9</v>
      </c>
      <c r="L65" s="1">
        <f t="shared" si="45"/>
        <v>7329.2</v>
      </c>
      <c r="M65" s="1">
        <f t="shared" si="45"/>
        <v>7550.1</v>
      </c>
      <c r="N65" s="1">
        <f t="shared" si="45"/>
        <v>5437.7</v>
      </c>
      <c r="O65" s="1">
        <f t="shared" si="45"/>
        <v>5003.8999999999996</v>
      </c>
      <c r="P65" s="1">
        <f t="shared" ref="P65" si="46">P66+P67+P68+P70</f>
        <v>3124.2</v>
      </c>
    </row>
    <row r="66" spans="1:16" ht="33" customHeight="1" x14ac:dyDescent="0.25">
      <c r="A66" s="14"/>
      <c r="B66" s="14"/>
      <c r="C66" s="7" t="s">
        <v>11</v>
      </c>
      <c r="D66" s="1">
        <f t="shared" si="1"/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</row>
    <row r="67" spans="1:16" ht="33" customHeight="1" x14ac:dyDescent="0.25">
      <c r="A67" s="14"/>
      <c r="B67" s="14"/>
      <c r="C67" s="7" t="s">
        <v>12</v>
      </c>
      <c r="D67" s="1">
        <f t="shared" si="1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</row>
    <row r="68" spans="1:16" ht="33" customHeight="1" x14ac:dyDescent="0.25">
      <c r="A68" s="14"/>
      <c r="B68" s="14"/>
      <c r="C68" s="7" t="s">
        <v>13</v>
      </c>
      <c r="D68" s="1">
        <f t="shared" si="1"/>
        <v>69587.499999999985</v>
      </c>
      <c r="E68" s="1">
        <v>4372.7</v>
      </c>
      <c r="F68" s="1">
        <v>5800.5</v>
      </c>
      <c r="G68" s="1">
        <v>5857.8</v>
      </c>
      <c r="H68" s="1">
        <v>5201.6000000000004</v>
      </c>
      <c r="I68" s="1">
        <v>8035.9</v>
      </c>
      <c r="J68" s="1">
        <v>4049</v>
      </c>
      <c r="K68" s="1">
        <v>7824.9</v>
      </c>
      <c r="L68" s="1">
        <v>7329.2</v>
      </c>
      <c r="M68" s="1">
        <v>7550.1</v>
      </c>
      <c r="N68" s="12">
        <v>5437.7</v>
      </c>
      <c r="O68" s="1">
        <v>5003.8999999999996</v>
      </c>
      <c r="P68" s="1">
        <v>3124.2</v>
      </c>
    </row>
    <row r="69" spans="1:16" ht="33" customHeight="1" x14ac:dyDescent="0.25">
      <c r="A69" s="14"/>
      <c r="B69" s="14"/>
      <c r="C69" s="3" t="s">
        <v>14</v>
      </c>
      <c r="D69" s="1">
        <f t="shared" si="1"/>
        <v>1624.8</v>
      </c>
      <c r="E69" s="1">
        <v>1624.8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</row>
    <row r="70" spans="1:16" ht="33" customHeight="1" x14ac:dyDescent="0.25">
      <c r="A70" s="15"/>
      <c r="B70" s="15"/>
      <c r="C70" s="7" t="s">
        <v>15</v>
      </c>
      <c r="D70" s="1">
        <f t="shared" si="1"/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</row>
    <row r="71" spans="1:16" ht="33" customHeight="1" x14ac:dyDescent="0.25">
      <c r="A71" s="13" t="s">
        <v>27</v>
      </c>
      <c r="B71" s="13" t="s">
        <v>45</v>
      </c>
      <c r="C71" s="7" t="s">
        <v>3</v>
      </c>
      <c r="D71" s="1">
        <f t="shared" si="1"/>
        <v>11818.400000000001</v>
      </c>
      <c r="E71" s="1">
        <f>SUM(E72:E75)</f>
        <v>680.2</v>
      </c>
      <c r="F71" s="1">
        <f t="shared" ref="F71:O71" si="47">SUM(F72:F75)</f>
        <v>1447.3</v>
      </c>
      <c r="G71" s="1">
        <f t="shared" si="47"/>
        <v>1447.3</v>
      </c>
      <c r="H71" s="1">
        <f t="shared" si="47"/>
        <v>1545.3</v>
      </c>
      <c r="I71" s="1">
        <f t="shared" si="47"/>
        <v>1613</v>
      </c>
      <c r="J71" s="1">
        <f t="shared" si="47"/>
        <v>482</v>
      </c>
      <c r="K71" s="1">
        <f t="shared" si="47"/>
        <v>1553.5</v>
      </c>
      <c r="L71" s="1">
        <f t="shared" si="47"/>
        <v>739</v>
      </c>
      <c r="M71" s="1">
        <f t="shared" si="47"/>
        <v>1306.5999999999999</v>
      </c>
      <c r="N71" s="1">
        <f t="shared" si="47"/>
        <v>418</v>
      </c>
      <c r="O71" s="1">
        <f t="shared" si="47"/>
        <v>323</v>
      </c>
      <c r="P71" s="1">
        <f t="shared" ref="P71" si="48">SUM(P72:P75)</f>
        <v>263.2</v>
      </c>
    </row>
    <row r="72" spans="1:16" ht="33" customHeight="1" x14ac:dyDescent="0.25">
      <c r="A72" s="14"/>
      <c r="B72" s="14"/>
      <c r="C72" s="7" t="s">
        <v>11</v>
      </c>
      <c r="D72" s="1">
        <f t="shared" si="1"/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</row>
    <row r="73" spans="1:16" ht="33" customHeight="1" x14ac:dyDescent="0.25">
      <c r="A73" s="14"/>
      <c r="B73" s="14"/>
      <c r="C73" s="7" t="s">
        <v>12</v>
      </c>
      <c r="D73" s="1">
        <f t="shared" ref="D73:D110" si="49">SUM(E73:P73)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</row>
    <row r="74" spans="1:16" ht="33" customHeight="1" x14ac:dyDescent="0.25">
      <c r="A74" s="14"/>
      <c r="B74" s="14"/>
      <c r="C74" s="7" t="s">
        <v>13</v>
      </c>
      <c r="D74" s="1">
        <f t="shared" si="49"/>
        <v>11818.400000000001</v>
      </c>
      <c r="E74" s="1">
        <v>680.2</v>
      </c>
      <c r="F74" s="1">
        <v>1447.3</v>
      </c>
      <c r="G74" s="1">
        <v>1447.3</v>
      </c>
      <c r="H74" s="1">
        <v>1545.3</v>
      </c>
      <c r="I74" s="1">
        <v>1613</v>
      </c>
      <c r="J74" s="1">
        <v>482</v>
      </c>
      <c r="K74" s="1">
        <v>1553.5</v>
      </c>
      <c r="L74" s="1">
        <v>739</v>
      </c>
      <c r="M74" s="1">
        <v>1306.5999999999999</v>
      </c>
      <c r="N74" s="1">
        <v>418</v>
      </c>
      <c r="O74" s="1">
        <v>323</v>
      </c>
      <c r="P74" s="1">
        <v>263.2</v>
      </c>
    </row>
    <row r="75" spans="1:16" ht="33" customHeight="1" x14ac:dyDescent="0.25">
      <c r="A75" s="15"/>
      <c r="B75" s="15"/>
      <c r="C75" s="7" t="s">
        <v>15</v>
      </c>
      <c r="D75" s="1">
        <f t="shared" si="49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</row>
    <row r="76" spans="1:16" ht="32.25" customHeight="1" x14ac:dyDescent="0.25">
      <c r="A76" s="13" t="s">
        <v>28</v>
      </c>
      <c r="B76" s="13" t="s">
        <v>29</v>
      </c>
      <c r="C76" s="7" t="s">
        <v>3</v>
      </c>
      <c r="D76" s="1">
        <f t="shared" si="49"/>
        <v>27338.199999999993</v>
      </c>
      <c r="E76" s="1">
        <f>SUM(E77:E80)</f>
        <v>380</v>
      </c>
      <c r="F76" s="1">
        <f t="shared" ref="F76:O76" si="50">SUM(F77:F80)</f>
        <v>2309.6</v>
      </c>
      <c r="G76" s="1">
        <f t="shared" si="50"/>
        <v>2310</v>
      </c>
      <c r="H76" s="1">
        <f t="shared" si="50"/>
        <v>2846.2</v>
      </c>
      <c r="I76" s="1">
        <f t="shared" si="50"/>
        <v>3189</v>
      </c>
      <c r="J76" s="1">
        <f t="shared" si="50"/>
        <v>5427.9</v>
      </c>
      <c r="K76" s="1">
        <f t="shared" si="50"/>
        <v>6118.3</v>
      </c>
      <c r="L76" s="1">
        <f t="shared" si="50"/>
        <v>1984.8</v>
      </c>
      <c r="M76" s="1">
        <f t="shared" si="50"/>
        <v>1516.8</v>
      </c>
      <c r="N76" s="1">
        <f t="shared" si="50"/>
        <v>498.3</v>
      </c>
      <c r="O76" s="1">
        <f t="shared" si="50"/>
        <v>466.2</v>
      </c>
      <c r="P76" s="1">
        <f t="shared" ref="P76" si="51">SUM(P77:P80)</f>
        <v>291.10000000000002</v>
      </c>
    </row>
    <row r="77" spans="1:16" ht="32.25" customHeight="1" x14ac:dyDescent="0.25">
      <c r="A77" s="14"/>
      <c r="B77" s="14"/>
      <c r="C77" s="7" t="s">
        <v>11</v>
      </c>
      <c r="D77" s="1">
        <f t="shared" si="49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</row>
    <row r="78" spans="1:16" ht="32.25" customHeight="1" x14ac:dyDescent="0.25">
      <c r="A78" s="14"/>
      <c r="B78" s="14"/>
      <c r="C78" s="7" t="s">
        <v>12</v>
      </c>
      <c r="D78" s="1">
        <f t="shared" si="49"/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</row>
    <row r="79" spans="1:16" ht="32.25" customHeight="1" x14ac:dyDescent="0.25">
      <c r="A79" s="14"/>
      <c r="B79" s="14"/>
      <c r="C79" s="7" t="s">
        <v>13</v>
      </c>
      <c r="D79" s="1">
        <f t="shared" si="49"/>
        <v>27338.199999999993</v>
      </c>
      <c r="E79" s="1">
        <v>380</v>
      </c>
      <c r="F79" s="1">
        <v>2309.6</v>
      </c>
      <c r="G79" s="1">
        <v>2310</v>
      </c>
      <c r="H79" s="1">
        <v>2846.2</v>
      </c>
      <c r="I79" s="1">
        <v>3189</v>
      </c>
      <c r="J79" s="1">
        <v>5427.9</v>
      </c>
      <c r="K79" s="1">
        <v>6118.3</v>
      </c>
      <c r="L79" s="1">
        <v>1984.8</v>
      </c>
      <c r="M79" s="1">
        <v>1516.8</v>
      </c>
      <c r="N79" s="12">
        <v>498.3</v>
      </c>
      <c r="O79" s="1">
        <v>466.2</v>
      </c>
      <c r="P79" s="1">
        <v>291.10000000000002</v>
      </c>
    </row>
    <row r="80" spans="1:16" ht="32.25" customHeight="1" x14ac:dyDescent="0.25">
      <c r="A80" s="15"/>
      <c r="B80" s="15"/>
      <c r="C80" s="7" t="s">
        <v>15</v>
      </c>
      <c r="D80" s="1">
        <f t="shared" si="49"/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</row>
    <row r="81" spans="1:16" ht="33" customHeight="1" x14ac:dyDescent="0.25">
      <c r="A81" s="13" t="s">
        <v>30</v>
      </c>
      <c r="B81" s="13" t="s">
        <v>31</v>
      </c>
      <c r="C81" s="7" t="s">
        <v>3</v>
      </c>
      <c r="D81" s="1">
        <f t="shared" si="49"/>
        <v>3643.2999999999997</v>
      </c>
      <c r="E81" s="1">
        <f t="shared" ref="E81:O81" si="52">SUM(E82:E85)</f>
        <v>352.7</v>
      </c>
      <c r="F81" s="1">
        <f t="shared" si="52"/>
        <v>998.4</v>
      </c>
      <c r="G81" s="1">
        <f t="shared" si="52"/>
        <v>168</v>
      </c>
      <c r="H81" s="1">
        <f t="shared" si="52"/>
        <v>265</v>
      </c>
      <c r="I81" s="1">
        <f t="shared" si="52"/>
        <v>292.8</v>
      </c>
      <c r="J81" s="1">
        <f t="shared" si="52"/>
        <v>305.60000000000002</v>
      </c>
      <c r="K81" s="1">
        <f t="shared" si="52"/>
        <v>555</v>
      </c>
      <c r="L81" s="1">
        <f t="shared" si="52"/>
        <v>249.6</v>
      </c>
      <c r="M81" s="1">
        <f t="shared" si="52"/>
        <v>235</v>
      </c>
      <c r="N81" s="1">
        <f t="shared" si="52"/>
        <v>69.7</v>
      </c>
      <c r="O81" s="1">
        <f t="shared" si="52"/>
        <v>93.3</v>
      </c>
      <c r="P81" s="1">
        <f t="shared" ref="P81" si="53">SUM(P82:P85)</f>
        <v>58.2</v>
      </c>
    </row>
    <row r="82" spans="1:16" ht="33" customHeight="1" x14ac:dyDescent="0.25">
      <c r="A82" s="14"/>
      <c r="B82" s="14"/>
      <c r="C82" s="7" t="s">
        <v>11</v>
      </c>
      <c r="D82" s="1">
        <f t="shared" si="49"/>
        <v>630</v>
      </c>
      <c r="E82" s="1">
        <v>0</v>
      </c>
      <c r="F82" s="1">
        <v>630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</row>
    <row r="83" spans="1:16" ht="33" customHeight="1" x14ac:dyDescent="0.25">
      <c r="A83" s="14"/>
      <c r="B83" s="14"/>
      <c r="C83" s="7" t="s">
        <v>12</v>
      </c>
      <c r="D83" s="1">
        <f t="shared" si="49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</row>
    <row r="84" spans="1:16" ht="33" customHeight="1" x14ac:dyDescent="0.25">
      <c r="A84" s="14"/>
      <c r="B84" s="14"/>
      <c r="C84" s="7" t="s">
        <v>13</v>
      </c>
      <c r="D84" s="1">
        <f t="shared" si="49"/>
        <v>3013.2999999999997</v>
      </c>
      <c r="E84" s="1">
        <v>352.7</v>
      </c>
      <c r="F84" s="1">
        <v>368.4</v>
      </c>
      <c r="G84" s="1">
        <v>168</v>
      </c>
      <c r="H84" s="1">
        <v>265</v>
      </c>
      <c r="I84" s="1">
        <v>292.8</v>
      </c>
      <c r="J84" s="1">
        <v>305.60000000000002</v>
      </c>
      <c r="K84" s="1">
        <v>555</v>
      </c>
      <c r="L84" s="1">
        <v>249.6</v>
      </c>
      <c r="M84" s="1">
        <v>235</v>
      </c>
      <c r="N84" s="1">
        <v>69.7</v>
      </c>
      <c r="O84" s="1">
        <v>93.3</v>
      </c>
      <c r="P84" s="1">
        <v>58.2</v>
      </c>
    </row>
    <row r="85" spans="1:16" ht="33" customHeight="1" x14ac:dyDescent="0.25">
      <c r="A85" s="15"/>
      <c r="B85" s="15"/>
      <c r="C85" s="7" t="s">
        <v>15</v>
      </c>
      <c r="D85" s="1">
        <f t="shared" si="49"/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</row>
    <row r="86" spans="1:16" ht="31.5" customHeight="1" x14ac:dyDescent="0.25">
      <c r="A86" s="16" t="s">
        <v>32</v>
      </c>
      <c r="B86" s="16" t="s">
        <v>51</v>
      </c>
      <c r="C86" s="7" t="s">
        <v>3</v>
      </c>
      <c r="D86" s="1">
        <f t="shared" si="49"/>
        <v>478.6</v>
      </c>
      <c r="E86" s="1">
        <f>SUM(E87:E90)</f>
        <v>0</v>
      </c>
      <c r="F86" s="1">
        <f t="shared" ref="F86:O86" si="54">SUM(F87:F90)</f>
        <v>0</v>
      </c>
      <c r="G86" s="1">
        <f t="shared" si="54"/>
        <v>478.6</v>
      </c>
      <c r="H86" s="1">
        <f t="shared" si="54"/>
        <v>0</v>
      </c>
      <c r="I86" s="1">
        <f t="shared" si="54"/>
        <v>0</v>
      </c>
      <c r="J86" s="1">
        <f t="shared" si="54"/>
        <v>0</v>
      </c>
      <c r="K86" s="1">
        <f t="shared" si="54"/>
        <v>0</v>
      </c>
      <c r="L86" s="1">
        <f t="shared" si="54"/>
        <v>0</v>
      </c>
      <c r="M86" s="1">
        <f t="shared" si="54"/>
        <v>0</v>
      </c>
      <c r="N86" s="1">
        <f t="shared" si="54"/>
        <v>0</v>
      </c>
      <c r="O86" s="1">
        <f t="shared" si="54"/>
        <v>0</v>
      </c>
      <c r="P86" s="1">
        <f t="shared" ref="P86" si="55">SUM(P87:P90)</f>
        <v>0</v>
      </c>
    </row>
    <row r="87" spans="1:16" s="9" customFormat="1" ht="31.5" customHeight="1" x14ac:dyDescent="0.3">
      <c r="A87" s="16"/>
      <c r="B87" s="16"/>
      <c r="C87" s="7" t="s">
        <v>11</v>
      </c>
      <c r="D87" s="1">
        <f t="shared" si="49"/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</row>
    <row r="88" spans="1:16" ht="31.5" customHeight="1" x14ac:dyDescent="0.25">
      <c r="A88" s="16"/>
      <c r="B88" s="16"/>
      <c r="C88" s="7" t="s">
        <v>12</v>
      </c>
      <c r="D88" s="1">
        <f t="shared" si="49"/>
        <v>335</v>
      </c>
      <c r="E88" s="1">
        <v>0</v>
      </c>
      <c r="F88" s="1">
        <v>0</v>
      </c>
      <c r="G88" s="1">
        <v>335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</row>
    <row r="89" spans="1:16" ht="31.5" customHeight="1" x14ac:dyDescent="0.25">
      <c r="A89" s="16"/>
      <c r="B89" s="16"/>
      <c r="C89" s="7" t="s">
        <v>13</v>
      </c>
      <c r="D89" s="1">
        <f t="shared" si="49"/>
        <v>143.6</v>
      </c>
      <c r="E89" s="1">
        <v>0</v>
      </c>
      <c r="F89" s="1">
        <v>0</v>
      </c>
      <c r="G89" s="1">
        <v>143.6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</row>
    <row r="90" spans="1:16" ht="31.5" customHeight="1" x14ac:dyDescent="0.25">
      <c r="A90" s="16"/>
      <c r="B90" s="16"/>
      <c r="C90" s="7" t="s">
        <v>15</v>
      </c>
      <c r="D90" s="1">
        <f t="shared" si="49"/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</row>
    <row r="91" spans="1:16" ht="30.75" customHeight="1" x14ac:dyDescent="0.25">
      <c r="A91" s="13" t="s">
        <v>46</v>
      </c>
      <c r="B91" s="16" t="s">
        <v>52</v>
      </c>
      <c r="C91" s="7" t="s">
        <v>3</v>
      </c>
      <c r="D91" s="1">
        <f t="shared" si="49"/>
        <v>3053.8</v>
      </c>
      <c r="E91" s="1">
        <f>SUM(E92:E95)</f>
        <v>0</v>
      </c>
      <c r="F91" s="1">
        <f t="shared" ref="F91:O91" si="56">SUM(F92:F95)</f>
        <v>0</v>
      </c>
      <c r="G91" s="1">
        <f t="shared" si="56"/>
        <v>0</v>
      </c>
      <c r="H91" s="1">
        <f t="shared" si="56"/>
        <v>0</v>
      </c>
      <c r="I91" s="1">
        <f t="shared" si="56"/>
        <v>0</v>
      </c>
      <c r="J91" s="1">
        <f>SUM(J92:J95)</f>
        <v>0</v>
      </c>
      <c r="K91" s="1">
        <f t="shared" si="56"/>
        <v>3053.8</v>
      </c>
      <c r="L91" s="1">
        <f t="shared" si="56"/>
        <v>0</v>
      </c>
      <c r="M91" s="1">
        <f t="shared" si="56"/>
        <v>0</v>
      </c>
      <c r="N91" s="1">
        <f t="shared" si="56"/>
        <v>0</v>
      </c>
      <c r="O91" s="1">
        <f t="shared" si="56"/>
        <v>0</v>
      </c>
      <c r="P91" s="1">
        <f t="shared" ref="P91" si="57">SUM(P92:P95)</f>
        <v>0</v>
      </c>
    </row>
    <row r="92" spans="1:16" ht="30.75" customHeight="1" x14ac:dyDescent="0.25">
      <c r="A92" s="14"/>
      <c r="B92" s="16"/>
      <c r="C92" s="7" t="s">
        <v>11</v>
      </c>
      <c r="D92" s="1">
        <f t="shared" si="49"/>
        <v>2426.3000000000002</v>
      </c>
      <c r="E92" s="1">
        <f>E97</f>
        <v>0</v>
      </c>
      <c r="F92" s="1">
        <f t="shared" ref="F92:O92" si="58">F97</f>
        <v>0</v>
      </c>
      <c r="G92" s="1">
        <f t="shared" si="58"/>
        <v>0</v>
      </c>
      <c r="H92" s="1">
        <f t="shared" si="58"/>
        <v>0</v>
      </c>
      <c r="I92" s="1">
        <f t="shared" si="58"/>
        <v>0</v>
      </c>
      <c r="J92" s="1">
        <f t="shared" si="58"/>
        <v>0</v>
      </c>
      <c r="K92" s="1">
        <f t="shared" si="58"/>
        <v>2426.3000000000002</v>
      </c>
      <c r="L92" s="1">
        <f t="shared" si="58"/>
        <v>0</v>
      </c>
      <c r="M92" s="1">
        <f t="shared" si="58"/>
        <v>0</v>
      </c>
      <c r="N92" s="1">
        <f t="shared" si="58"/>
        <v>0</v>
      </c>
      <c r="O92" s="1">
        <f t="shared" si="58"/>
        <v>0</v>
      </c>
      <c r="P92" s="1">
        <f t="shared" ref="P92" si="59">P97</f>
        <v>0</v>
      </c>
    </row>
    <row r="93" spans="1:16" ht="30.75" customHeight="1" x14ac:dyDescent="0.25">
      <c r="A93" s="14"/>
      <c r="B93" s="16"/>
      <c r="C93" s="7" t="s">
        <v>12</v>
      </c>
      <c r="D93" s="1">
        <f t="shared" si="49"/>
        <v>384.5</v>
      </c>
      <c r="E93" s="1">
        <f t="shared" ref="E93:O95" si="60">E98</f>
        <v>0</v>
      </c>
      <c r="F93" s="1">
        <f t="shared" si="60"/>
        <v>0</v>
      </c>
      <c r="G93" s="1">
        <f t="shared" si="60"/>
        <v>0</v>
      </c>
      <c r="H93" s="1">
        <f t="shared" si="60"/>
        <v>0</v>
      </c>
      <c r="I93" s="1">
        <f t="shared" si="60"/>
        <v>0</v>
      </c>
      <c r="J93" s="1">
        <f t="shared" si="60"/>
        <v>0</v>
      </c>
      <c r="K93" s="1">
        <f t="shared" si="60"/>
        <v>384.5</v>
      </c>
      <c r="L93" s="1">
        <f t="shared" si="60"/>
        <v>0</v>
      </c>
      <c r="M93" s="1">
        <f t="shared" si="60"/>
        <v>0</v>
      </c>
      <c r="N93" s="1">
        <f t="shared" si="60"/>
        <v>0</v>
      </c>
      <c r="O93" s="1">
        <f t="shared" si="60"/>
        <v>0</v>
      </c>
      <c r="P93" s="1">
        <f t="shared" ref="P93" si="61">P98</f>
        <v>0</v>
      </c>
    </row>
    <row r="94" spans="1:16" ht="30.75" customHeight="1" x14ac:dyDescent="0.25">
      <c r="A94" s="14"/>
      <c r="B94" s="16"/>
      <c r="C94" s="7" t="s">
        <v>13</v>
      </c>
      <c r="D94" s="1">
        <f t="shared" si="49"/>
        <v>243</v>
      </c>
      <c r="E94" s="1">
        <f t="shared" si="60"/>
        <v>0</v>
      </c>
      <c r="F94" s="1">
        <f t="shared" si="60"/>
        <v>0</v>
      </c>
      <c r="G94" s="1">
        <f t="shared" si="60"/>
        <v>0</v>
      </c>
      <c r="H94" s="1">
        <f t="shared" si="60"/>
        <v>0</v>
      </c>
      <c r="I94" s="1">
        <f t="shared" si="60"/>
        <v>0</v>
      </c>
      <c r="J94" s="1">
        <f t="shared" si="60"/>
        <v>0</v>
      </c>
      <c r="K94" s="1">
        <f t="shared" si="60"/>
        <v>243</v>
      </c>
      <c r="L94" s="1">
        <f t="shared" si="60"/>
        <v>0</v>
      </c>
      <c r="M94" s="1">
        <f t="shared" si="60"/>
        <v>0</v>
      </c>
      <c r="N94" s="1">
        <f t="shared" si="60"/>
        <v>0</v>
      </c>
      <c r="O94" s="1">
        <f t="shared" si="60"/>
        <v>0</v>
      </c>
      <c r="P94" s="1">
        <f t="shared" ref="P94" si="62">P99</f>
        <v>0</v>
      </c>
    </row>
    <row r="95" spans="1:16" ht="30.75" customHeight="1" x14ac:dyDescent="0.25">
      <c r="A95" s="15"/>
      <c r="B95" s="16"/>
      <c r="C95" s="7" t="s">
        <v>15</v>
      </c>
      <c r="D95" s="1">
        <f t="shared" si="49"/>
        <v>0</v>
      </c>
      <c r="E95" s="1">
        <f t="shared" si="60"/>
        <v>0</v>
      </c>
      <c r="F95" s="1">
        <f t="shared" si="60"/>
        <v>0</v>
      </c>
      <c r="G95" s="1">
        <f t="shared" si="60"/>
        <v>0</v>
      </c>
      <c r="H95" s="1">
        <f t="shared" si="60"/>
        <v>0</v>
      </c>
      <c r="I95" s="1">
        <f t="shared" si="60"/>
        <v>0</v>
      </c>
      <c r="J95" s="1">
        <f t="shared" si="60"/>
        <v>0</v>
      </c>
      <c r="K95" s="1">
        <f t="shared" si="60"/>
        <v>0</v>
      </c>
      <c r="L95" s="1">
        <f t="shared" si="60"/>
        <v>0</v>
      </c>
      <c r="M95" s="1">
        <f t="shared" si="60"/>
        <v>0</v>
      </c>
      <c r="N95" s="1">
        <f t="shared" si="60"/>
        <v>0</v>
      </c>
      <c r="O95" s="1">
        <f t="shared" si="60"/>
        <v>0</v>
      </c>
      <c r="P95" s="1">
        <f t="shared" ref="P95" si="63">P100</f>
        <v>0</v>
      </c>
    </row>
    <row r="96" spans="1:16" ht="32.25" customHeight="1" x14ac:dyDescent="0.25">
      <c r="A96" s="13" t="s">
        <v>47</v>
      </c>
      <c r="B96" s="16" t="s">
        <v>59</v>
      </c>
      <c r="C96" s="7" t="s">
        <v>3</v>
      </c>
      <c r="D96" s="1">
        <f t="shared" si="49"/>
        <v>3053.8</v>
      </c>
      <c r="E96" s="1">
        <f>SUM(E97:E100)</f>
        <v>0</v>
      </c>
      <c r="F96" s="1">
        <f t="shared" ref="F96:O96" si="64">SUM(F97:F100)</f>
        <v>0</v>
      </c>
      <c r="G96" s="1">
        <f t="shared" si="64"/>
        <v>0</v>
      </c>
      <c r="H96" s="1">
        <f t="shared" si="64"/>
        <v>0</v>
      </c>
      <c r="I96" s="1">
        <f t="shared" si="64"/>
        <v>0</v>
      </c>
      <c r="J96" s="1">
        <f t="shared" si="64"/>
        <v>0</v>
      </c>
      <c r="K96" s="1">
        <f t="shared" si="64"/>
        <v>3053.8</v>
      </c>
      <c r="L96" s="1">
        <f t="shared" si="64"/>
        <v>0</v>
      </c>
      <c r="M96" s="1">
        <f t="shared" si="64"/>
        <v>0</v>
      </c>
      <c r="N96" s="1">
        <f t="shared" si="64"/>
        <v>0</v>
      </c>
      <c r="O96" s="1">
        <f t="shared" si="64"/>
        <v>0</v>
      </c>
      <c r="P96" s="1">
        <f t="shared" ref="P96" si="65">SUM(P97:P100)</f>
        <v>0</v>
      </c>
    </row>
    <row r="97" spans="1:16" ht="32.25" customHeight="1" x14ac:dyDescent="0.25">
      <c r="A97" s="14"/>
      <c r="B97" s="16"/>
      <c r="C97" s="7" t="s">
        <v>11</v>
      </c>
      <c r="D97" s="1">
        <f t="shared" si="49"/>
        <v>2426.3000000000002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2426.3000000000002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</row>
    <row r="98" spans="1:16" ht="32.25" customHeight="1" x14ac:dyDescent="0.25">
      <c r="A98" s="14"/>
      <c r="B98" s="16"/>
      <c r="C98" s="7" t="s">
        <v>12</v>
      </c>
      <c r="D98" s="1">
        <f t="shared" si="49"/>
        <v>384.5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384.5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</row>
    <row r="99" spans="1:16" ht="32.25" customHeight="1" x14ac:dyDescent="0.25">
      <c r="A99" s="14"/>
      <c r="B99" s="16"/>
      <c r="C99" s="7" t="s">
        <v>13</v>
      </c>
      <c r="D99" s="1">
        <f t="shared" si="49"/>
        <v>243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243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</row>
    <row r="100" spans="1:16" ht="32.25" customHeight="1" x14ac:dyDescent="0.25">
      <c r="A100" s="15"/>
      <c r="B100" s="16"/>
      <c r="C100" s="7" t="s">
        <v>15</v>
      </c>
      <c r="D100" s="1">
        <f t="shared" si="49"/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</row>
    <row r="101" spans="1:16" ht="36" customHeight="1" x14ac:dyDescent="0.25">
      <c r="A101" s="13" t="s">
        <v>56</v>
      </c>
      <c r="B101" s="16" t="s">
        <v>61</v>
      </c>
      <c r="C101" s="7" t="s">
        <v>3</v>
      </c>
      <c r="D101" s="1">
        <f t="shared" si="49"/>
        <v>821.4</v>
      </c>
      <c r="E101" s="1">
        <f>SUM(E102:E105)</f>
        <v>0</v>
      </c>
      <c r="F101" s="1">
        <f t="shared" ref="F101:O101" si="66">SUM(F102:F105)</f>
        <v>0</v>
      </c>
      <c r="G101" s="1">
        <f t="shared" si="66"/>
        <v>0</v>
      </c>
      <c r="H101" s="1">
        <f t="shared" si="66"/>
        <v>0</v>
      </c>
      <c r="I101" s="1">
        <f t="shared" si="66"/>
        <v>0</v>
      </c>
      <c r="J101" s="1">
        <f t="shared" si="66"/>
        <v>0</v>
      </c>
      <c r="K101" s="1">
        <f t="shared" si="66"/>
        <v>0</v>
      </c>
      <c r="L101" s="1">
        <f t="shared" si="66"/>
        <v>0</v>
      </c>
      <c r="M101" s="1">
        <f t="shared" si="66"/>
        <v>0</v>
      </c>
      <c r="N101" s="1">
        <f t="shared" si="66"/>
        <v>0</v>
      </c>
      <c r="O101" s="1">
        <f t="shared" si="66"/>
        <v>821.4</v>
      </c>
      <c r="P101" s="1">
        <f t="shared" ref="P101" si="67">SUM(P102:P105)</f>
        <v>0</v>
      </c>
    </row>
    <row r="102" spans="1:16" ht="36" customHeight="1" x14ac:dyDescent="0.25">
      <c r="A102" s="14"/>
      <c r="B102" s="16"/>
      <c r="C102" s="7" t="s">
        <v>11</v>
      </c>
      <c r="D102" s="1">
        <f t="shared" si="49"/>
        <v>460</v>
      </c>
      <c r="E102" s="1">
        <f>E107</f>
        <v>0</v>
      </c>
      <c r="F102" s="1">
        <f t="shared" ref="F102:N102" si="68">F107</f>
        <v>0</v>
      </c>
      <c r="G102" s="1">
        <f t="shared" si="68"/>
        <v>0</v>
      </c>
      <c r="H102" s="1">
        <f t="shared" si="68"/>
        <v>0</v>
      </c>
      <c r="I102" s="1">
        <f t="shared" si="68"/>
        <v>0</v>
      </c>
      <c r="J102" s="1">
        <f t="shared" si="68"/>
        <v>0</v>
      </c>
      <c r="K102" s="1">
        <f t="shared" si="68"/>
        <v>0</v>
      </c>
      <c r="L102" s="1">
        <f t="shared" si="68"/>
        <v>0</v>
      </c>
      <c r="M102" s="1">
        <f t="shared" si="68"/>
        <v>0</v>
      </c>
      <c r="N102" s="1">
        <f t="shared" si="68"/>
        <v>0</v>
      </c>
      <c r="O102" s="1">
        <f>O107</f>
        <v>460</v>
      </c>
      <c r="P102" s="1">
        <f>P107</f>
        <v>0</v>
      </c>
    </row>
    <row r="103" spans="1:16" ht="36" customHeight="1" x14ac:dyDescent="0.25">
      <c r="A103" s="14"/>
      <c r="B103" s="16"/>
      <c r="C103" s="7" t="s">
        <v>12</v>
      </c>
      <c r="D103" s="1">
        <f t="shared" si="49"/>
        <v>115</v>
      </c>
      <c r="E103" s="1">
        <f t="shared" ref="E103:O105" si="69">E108</f>
        <v>0</v>
      </c>
      <c r="F103" s="1">
        <f t="shared" si="69"/>
        <v>0</v>
      </c>
      <c r="G103" s="1">
        <f t="shared" si="69"/>
        <v>0</v>
      </c>
      <c r="H103" s="1">
        <f t="shared" si="69"/>
        <v>0</v>
      </c>
      <c r="I103" s="1">
        <f t="shared" si="69"/>
        <v>0</v>
      </c>
      <c r="J103" s="1">
        <f t="shared" si="69"/>
        <v>0</v>
      </c>
      <c r="K103" s="1">
        <f t="shared" si="69"/>
        <v>0</v>
      </c>
      <c r="L103" s="1">
        <f t="shared" si="69"/>
        <v>0</v>
      </c>
      <c r="M103" s="1">
        <f t="shared" si="69"/>
        <v>0</v>
      </c>
      <c r="N103" s="1">
        <f t="shared" si="69"/>
        <v>0</v>
      </c>
      <c r="O103" s="1">
        <f>O108</f>
        <v>115</v>
      </c>
      <c r="P103" s="1">
        <f>P108</f>
        <v>0</v>
      </c>
    </row>
    <row r="104" spans="1:16" ht="36" customHeight="1" x14ac:dyDescent="0.25">
      <c r="A104" s="14"/>
      <c r="B104" s="16"/>
      <c r="C104" s="7" t="s">
        <v>13</v>
      </c>
      <c r="D104" s="1">
        <f t="shared" si="49"/>
        <v>246.4</v>
      </c>
      <c r="E104" s="1">
        <f t="shared" si="69"/>
        <v>0</v>
      </c>
      <c r="F104" s="1">
        <f t="shared" si="69"/>
        <v>0</v>
      </c>
      <c r="G104" s="1">
        <f t="shared" si="69"/>
        <v>0</v>
      </c>
      <c r="H104" s="1">
        <f t="shared" si="69"/>
        <v>0</v>
      </c>
      <c r="I104" s="1">
        <f t="shared" si="69"/>
        <v>0</v>
      </c>
      <c r="J104" s="1">
        <f t="shared" si="69"/>
        <v>0</v>
      </c>
      <c r="K104" s="1">
        <f t="shared" si="69"/>
        <v>0</v>
      </c>
      <c r="L104" s="1">
        <f t="shared" si="69"/>
        <v>0</v>
      </c>
      <c r="M104" s="1">
        <f t="shared" si="69"/>
        <v>0</v>
      </c>
      <c r="N104" s="1">
        <f t="shared" si="69"/>
        <v>0</v>
      </c>
      <c r="O104" s="1">
        <f t="shared" si="69"/>
        <v>246.4</v>
      </c>
      <c r="P104" s="1">
        <f t="shared" ref="P104" si="70">P109</f>
        <v>0</v>
      </c>
    </row>
    <row r="105" spans="1:16" ht="36" customHeight="1" x14ac:dyDescent="0.25">
      <c r="A105" s="15"/>
      <c r="B105" s="16"/>
      <c r="C105" s="7" t="s">
        <v>15</v>
      </c>
      <c r="D105" s="1">
        <f t="shared" si="49"/>
        <v>0</v>
      </c>
      <c r="E105" s="1">
        <f t="shared" si="69"/>
        <v>0</v>
      </c>
      <c r="F105" s="1">
        <f t="shared" si="69"/>
        <v>0</v>
      </c>
      <c r="G105" s="1">
        <f t="shared" si="69"/>
        <v>0</v>
      </c>
      <c r="H105" s="1">
        <f t="shared" si="69"/>
        <v>0</v>
      </c>
      <c r="I105" s="1">
        <f t="shared" si="69"/>
        <v>0</v>
      </c>
      <c r="J105" s="1">
        <f t="shared" si="69"/>
        <v>0</v>
      </c>
      <c r="K105" s="1">
        <f t="shared" si="69"/>
        <v>0</v>
      </c>
      <c r="L105" s="1">
        <f t="shared" si="69"/>
        <v>0</v>
      </c>
      <c r="M105" s="1">
        <f t="shared" si="69"/>
        <v>0</v>
      </c>
      <c r="N105" s="1">
        <f t="shared" si="69"/>
        <v>0</v>
      </c>
      <c r="O105" s="1">
        <f t="shared" si="69"/>
        <v>0</v>
      </c>
      <c r="P105" s="1">
        <f t="shared" ref="P105" si="71">P110</f>
        <v>0</v>
      </c>
    </row>
    <row r="106" spans="1:16" ht="34.5" customHeight="1" x14ac:dyDescent="0.25">
      <c r="A106" s="13" t="s">
        <v>57</v>
      </c>
      <c r="B106" s="16" t="s">
        <v>60</v>
      </c>
      <c r="C106" s="7" t="s">
        <v>3</v>
      </c>
      <c r="D106" s="1">
        <f t="shared" si="49"/>
        <v>821.4</v>
      </c>
      <c r="E106" s="1">
        <f>SUM(E107:E110)</f>
        <v>0</v>
      </c>
      <c r="F106" s="1">
        <f>SUM(F107:F110)</f>
        <v>0</v>
      </c>
      <c r="G106" s="1">
        <f t="shared" ref="G106:O106" si="72">SUM(G107:G110)</f>
        <v>0</v>
      </c>
      <c r="H106" s="1">
        <f t="shared" si="72"/>
        <v>0</v>
      </c>
      <c r="I106" s="1">
        <f t="shared" si="72"/>
        <v>0</v>
      </c>
      <c r="J106" s="1">
        <f t="shared" si="72"/>
        <v>0</v>
      </c>
      <c r="K106" s="1">
        <f t="shared" si="72"/>
        <v>0</v>
      </c>
      <c r="L106" s="1">
        <f t="shared" si="72"/>
        <v>0</v>
      </c>
      <c r="M106" s="1">
        <f t="shared" si="72"/>
        <v>0</v>
      </c>
      <c r="N106" s="1">
        <f t="shared" si="72"/>
        <v>0</v>
      </c>
      <c r="O106" s="1">
        <f t="shared" si="72"/>
        <v>821.4</v>
      </c>
      <c r="P106" s="1">
        <f t="shared" ref="P106" si="73">SUM(P107:P110)</f>
        <v>0</v>
      </c>
    </row>
    <row r="107" spans="1:16" ht="34.5" customHeight="1" x14ac:dyDescent="0.25">
      <c r="A107" s="14"/>
      <c r="B107" s="16"/>
      <c r="C107" s="7" t="s">
        <v>11</v>
      </c>
      <c r="D107" s="1">
        <f t="shared" si="49"/>
        <v>460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460</v>
      </c>
      <c r="P107" s="1">
        <v>0</v>
      </c>
    </row>
    <row r="108" spans="1:16" ht="34.5" customHeight="1" x14ac:dyDescent="0.25">
      <c r="A108" s="14"/>
      <c r="B108" s="16"/>
      <c r="C108" s="7" t="s">
        <v>12</v>
      </c>
      <c r="D108" s="1">
        <f t="shared" si="49"/>
        <v>115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115</v>
      </c>
      <c r="P108" s="1">
        <v>0</v>
      </c>
    </row>
    <row r="109" spans="1:16" ht="34.5" customHeight="1" x14ac:dyDescent="0.25">
      <c r="A109" s="14"/>
      <c r="B109" s="16"/>
      <c r="C109" s="7" t="s">
        <v>13</v>
      </c>
      <c r="D109" s="1">
        <f t="shared" si="49"/>
        <v>246.4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246.4</v>
      </c>
      <c r="P109" s="1">
        <v>0</v>
      </c>
    </row>
    <row r="110" spans="1:16" ht="34.5" customHeight="1" x14ac:dyDescent="0.25">
      <c r="A110" s="15"/>
      <c r="B110" s="16"/>
      <c r="C110" s="7" t="s">
        <v>15</v>
      </c>
      <c r="D110" s="1">
        <f t="shared" si="49"/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</row>
  </sheetData>
  <mergeCells count="43">
    <mergeCell ref="A29:A33"/>
    <mergeCell ref="B29:B33"/>
    <mergeCell ref="A39:A43"/>
    <mergeCell ref="B39:B43"/>
    <mergeCell ref="B71:B75"/>
    <mergeCell ref="A44:A48"/>
    <mergeCell ref="B44:B48"/>
    <mergeCell ref="A65:A70"/>
    <mergeCell ref="B65:B70"/>
    <mergeCell ref="A59:A64"/>
    <mergeCell ref="B59:B64"/>
    <mergeCell ref="A49:A53"/>
    <mergeCell ref="B49:B53"/>
    <mergeCell ref="A54:A58"/>
    <mergeCell ref="B54:B58"/>
    <mergeCell ref="A34:A38"/>
    <mergeCell ref="B34:B38"/>
    <mergeCell ref="A86:A90"/>
    <mergeCell ref="A76:A80"/>
    <mergeCell ref="B76:B80"/>
    <mergeCell ref="A71:A75"/>
    <mergeCell ref="B86:B90"/>
    <mergeCell ref="A81:A85"/>
    <mergeCell ref="B81:B85"/>
    <mergeCell ref="A8:O8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D10:P10"/>
    <mergeCell ref="A91:A95"/>
    <mergeCell ref="B91:B95"/>
    <mergeCell ref="A101:A105"/>
    <mergeCell ref="B101:B105"/>
    <mergeCell ref="A106:A110"/>
    <mergeCell ref="B106:B110"/>
    <mergeCell ref="A96:A100"/>
    <mergeCell ref="B96:B100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rowBreaks count="3" manualBreakCount="3">
    <brk id="27" max="15" man="1"/>
    <brk id="53" max="15" man="1"/>
    <brk id="80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2024-03-22T00:35:45Z</dcterms:modified>
</cp:coreProperties>
</file>